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1.NOIEMBRIE 2026\SITE\01.11.2026\"/>
    </mc:Choice>
  </mc:AlternateContent>
  <xr:revisionPtr revIDLastSave="0" documentId="13_ncr:1_{D2C65C60-3DBC-4694-B431-AD953D8DE8F4}" xr6:coauthVersionLast="36" xr6:coauthVersionMax="36" xr10:uidLastSave="{00000000-0000-0000-0000-000000000000}"/>
  <bookViews>
    <workbookView xWindow="0" yWindow="765" windowWidth="19560" windowHeight="13170" xr2:uid="{00000000-000D-0000-FFFF-FFFF00000000}"/>
  </bookViews>
  <sheets>
    <sheet name="TOTAL ECO CLINIC" sheetId="9" r:id="rId1"/>
  </sheets>
  <externalReferences>
    <externalReference r:id="rId2"/>
    <externalReference r:id="rId3"/>
  </externalReferences>
  <definedNames>
    <definedName name="_xlnm._FilterDatabase" localSheetId="0" hidden="1">'TOTAL ECO CLINIC'!$B$9:$R$120</definedName>
  </definedNames>
  <calcPr calcId="191029"/>
</workbook>
</file>

<file path=xl/calcChain.xml><?xml version="1.0" encoding="utf-8"?>
<calcChain xmlns="http://schemas.openxmlformats.org/spreadsheetml/2006/main">
  <c r="R118" i="9" l="1"/>
  <c r="N118" i="9"/>
  <c r="M118" i="9"/>
  <c r="I118" i="9"/>
  <c r="H118" i="9"/>
  <c r="G118" i="9"/>
  <c r="F118" i="9"/>
  <c r="E118" i="9"/>
  <c r="M117" i="9"/>
  <c r="P117" i="9" s="1"/>
  <c r="L117" i="9"/>
  <c r="K117" i="9"/>
  <c r="J117" i="9"/>
  <c r="P116" i="9"/>
  <c r="J116" i="9"/>
  <c r="K116" i="9" s="1"/>
  <c r="L116" i="9" s="1"/>
  <c r="P115" i="9"/>
  <c r="K115" i="9"/>
  <c r="L115" i="9" s="1"/>
  <c r="J115" i="9"/>
  <c r="P114" i="9"/>
  <c r="J114" i="9"/>
  <c r="K114" i="9" s="1"/>
  <c r="L114" i="9" s="1"/>
  <c r="P113" i="9"/>
  <c r="L113" i="9"/>
  <c r="K113" i="9"/>
  <c r="J113" i="9"/>
  <c r="P112" i="9"/>
  <c r="J112" i="9"/>
  <c r="K112" i="9" s="1"/>
  <c r="L112" i="9" s="1"/>
  <c r="P111" i="9"/>
  <c r="K111" i="9"/>
  <c r="L111" i="9" s="1"/>
  <c r="J111" i="9"/>
  <c r="P110" i="9"/>
  <c r="J110" i="9"/>
  <c r="K110" i="9" s="1"/>
  <c r="L110" i="9" s="1"/>
  <c r="P109" i="9"/>
  <c r="L109" i="9"/>
  <c r="K109" i="9"/>
  <c r="J109" i="9"/>
  <c r="P108" i="9"/>
  <c r="J108" i="9"/>
  <c r="K108" i="9" s="1"/>
  <c r="L108" i="9" s="1"/>
  <c r="P107" i="9"/>
  <c r="K107" i="9"/>
  <c r="L107" i="9" s="1"/>
  <c r="J107" i="9"/>
  <c r="P106" i="9"/>
  <c r="J106" i="9"/>
  <c r="K106" i="9" s="1"/>
  <c r="L106" i="9" s="1"/>
  <c r="P105" i="9"/>
  <c r="L105" i="9"/>
  <c r="K105" i="9"/>
  <c r="J105" i="9"/>
  <c r="P104" i="9"/>
  <c r="J104" i="9"/>
  <c r="K104" i="9" s="1"/>
  <c r="L104" i="9" s="1"/>
  <c r="P103" i="9"/>
  <c r="K103" i="9"/>
  <c r="L103" i="9" s="1"/>
  <c r="J103" i="9"/>
  <c r="P102" i="9"/>
  <c r="J102" i="9"/>
  <c r="K102" i="9" s="1"/>
  <c r="L102" i="9" s="1"/>
  <c r="P101" i="9"/>
  <c r="L101" i="9"/>
  <c r="K101" i="9"/>
  <c r="J101" i="9"/>
  <c r="P100" i="9"/>
  <c r="J100" i="9"/>
  <c r="K100" i="9" s="1"/>
  <c r="L100" i="9" s="1"/>
  <c r="P99" i="9"/>
  <c r="K99" i="9"/>
  <c r="L99" i="9" s="1"/>
  <c r="J99" i="9"/>
  <c r="P98" i="9"/>
  <c r="J98" i="9"/>
  <c r="K98" i="9" s="1"/>
  <c r="L98" i="9" s="1"/>
  <c r="P97" i="9"/>
  <c r="L97" i="9"/>
  <c r="K97" i="9"/>
  <c r="J97" i="9"/>
  <c r="P96" i="9"/>
  <c r="J96" i="9"/>
  <c r="K96" i="9" s="1"/>
  <c r="L96" i="9" s="1"/>
  <c r="P95" i="9"/>
  <c r="K95" i="9"/>
  <c r="L95" i="9" s="1"/>
  <c r="J95" i="9"/>
  <c r="P94" i="9"/>
  <c r="J94" i="9"/>
  <c r="K94" i="9" s="1"/>
  <c r="L94" i="9" s="1"/>
  <c r="P93" i="9"/>
  <c r="L93" i="9"/>
  <c r="K93" i="9"/>
  <c r="J93" i="9"/>
  <c r="P92" i="9"/>
  <c r="J92" i="9"/>
  <c r="K92" i="9" s="1"/>
  <c r="L92" i="9" s="1"/>
  <c r="P91" i="9"/>
  <c r="K91" i="9"/>
  <c r="L91" i="9" s="1"/>
  <c r="J91" i="9"/>
  <c r="P90" i="9"/>
  <c r="J90" i="9"/>
  <c r="K90" i="9" s="1"/>
  <c r="L90" i="9" s="1"/>
  <c r="P89" i="9"/>
  <c r="L89" i="9"/>
  <c r="K89" i="9"/>
  <c r="J89" i="9"/>
  <c r="P88" i="9"/>
  <c r="J88" i="9"/>
  <c r="K88" i="9" s="1"/>
  <c r="L88" i="9" s="1"/>
  <c r="P87" i="9"/>
  <c r="K87" i="9"/>
  <c r="L87" i="9" s="1"/>
  <c r="J87" i="9"/>
  <c r="P86" i="9"/>
  <c r="J86" i="9"/>
  <c r="K86" i="9" s="1"/>
  <c r="L86" i="9" s="1"/>
  <c r="P85" i="9"/>
  <c r="L85" i="9"/>
  <c r="K85" i="9"/>
  <c r="J85" i="9"/>
  <c r="P84" i="9"/>
  <c r="J84" i="9"/>
  <c r="K84" i="9" s="1"/>
  <c r="L84" i="9" s="1"/>
  <c r="P83" i="9"/>
  <c r="K83" i="9"/>
  <c r="L83" i="9" s="1"/>
  <c r="J83" i="9"/>
  <c r="P82" i="9"/>
  <c r="J82" i="9"/>
  <c r="K82" i="9" s="1"/>
  <c r="L82" i="9" s="1"/>
  <c r="P81" i="9"/>
  <c r="L81" i="9"/>
  <c r="K81" i="9"/>
  <c r="J81" i="9"/>
  <c r="P80" i="9"/>
  <c r="J80" i="9"/>
  <c r="K80" i="9" s="1"/>
  <c r="L80" i="9" s="1"/>
  <c r="P79" i="9"/>
  <c r="K79" i="9"/>
  <c r="L79" i="9" s="1"/>
  <c r="J79" i="9"/>
  <c r="P78" i="9"/>
  <c r="J78" i="9"/>
  <c r="K78" i="9" s="1"/>
  <c r="L78" i="9" s="1"/>
  <c r="P77" i="9"/>
  <c r="L77" i="9"/>
  <c r="K77" i="9"/>
  <c r="J77" i="9"/>
  <c r="P76" i="9"/>
  <c r="J76" i="9"/>
  <c r="K76" i="9" s="1"/>
  <c r="L76" i="9" s="1"/>
  <c r="P75" i="9"/>
  <c r="K75" i="9"/>
  <c r="L75" i="9" s="1"/>
  <c r="J75" i="9"/>
  <c r="P74" i="9"/>
  <c r="J74" i="9"/>
  <c r="K74" i="9" s="1"/>
  <c r="L74" i="9" s="1"/>
  <c r="P73" i="9"/>
  <c r="L73" i="9"/>
  <c r="K73" i="9"/>
  <c r="J73" i="9"/>
  <c r="P72" i="9"/>
  <c r="J72" i="9"/>
  <c r="K72" i="9" s="1"/>
  <c r="L72" i="9" s="1"/>
  <c r="P71" i="9"/>
  <c r="K71" i="9"/>
  <c r="L71" i="9" s="1"/>
  <c r="J71" i="9"/>
  <c r="P70" i="9"/>
  <c r="J70" i="9"/>
  <c r="K70" i="9" s="1"/>
  <c r="L70" i="9" s="1"/>
  <c r="P69" i="9"/>
  <c r="L69" i="9"/>
  <c r="K69" i="9"/>
  <c r="J69" i="9"/>
  <c r="P68" i="9"/>
  <c r="J68" i="9"/>
  <c r="K68" i="9" s="1"/>
  <c r="L68" i="9" s="1"/>
  <c r="P67" i="9"/>
  <c r="K67" i="9"/>
  <c r="L67" i="9" s="1"/>
  <c r="J67" i="9"/>
  <c r="P66" i="9"/>
  <c r="J66" i="9"/>
  <c r="K66" i="9" s="1"/>
  <c r="L66" i="9" s="1"/>
  <c r="P65" i="9"/>
  <c r="L65" i="9"/>
  <c r="K65" i="9"/>
  <c r="J65" i="9"/>
  <c r="P64" i="9"/>
  <c r="K64" i="9"/>
  <c r="L64" i="9" s="1"/>
  <c r="J64" i="9"/>
  <c r="P63" i="9"/>
  <c r="L63" i="9"/>
  <c r="K63" i="9"/>
  <c r="J63" i="9"/>
  <c r="P62" i="9"/>
  <c r="K62" i="9"/>
  <c r="L62" i="9" s="1"/>
  <c r="J62" i="9"/>
  <c r="P61" i="9"/>
  <c r="L61" i="9"/>
  <c r="K61" i="9"/>
  <c r="J61" i="9"/>
  <c r="P60" i="9"/>
  <c r="K60" i="9"/>
  <c r="L60" i="9" s="1"/>
  <c r="J60" i="9"/>
  <c r="P59" i="9"/>
  <c r="L59" i="9"/>
  <c r="K59" i="9"/>
  <c r="J59" i="9"/>
  <c r="P58" i="9"/>
  <c r="J58" i="9"/>
  <c r="K58" i="9" s="1"/>
  <c r="L58" i="9" s="1"/>
  <c r="P57" i="9"/>
  <c r="K57" i="9"/>
  <c r="L57" i="9" s="1"/>
  <c r="J57" i="9"/>
  <c r="P56" i="9"/>
  <c r="K56" i="9"/>
  <c r="L56" i="9" s="1"/>
  <c r="J56" i="9"/>
  <c r="P55" i="9"/>
  <c r="L55" i="9"/>
  <c r="K55" i="9"/>
  <c r="J55" i="9"/>
  <c r="P54" i="9"/>
  <c r="J54" i="9"/>
  <c r="K54" i="9" s="1"/>
  <c r="L54" i="9" s="1"/>
  <c r="P53" i="9"/>
  <c r="K53" i="9"/>
  <c r="L53" i="9" s="1"/>
  <c r="J53" i="9"/>
  <c r="P52" i="9"/>
  <c r="K52" i="9"/>
  <c r="L52" i="9" s="1"/>
  <c r="J52" i="9"/>
  <c r="P51" i="9"/>
  <c r="L51" i="9"/>
  <c r="K51" i="9"/>
  <c r="J51" i="9"/>
  <c r="P50" i="9"/>
  <c r="J50" i="9"/>
  <c r="K50" i="9" s="1"/>
  <c r="L50" i="9" s="1"/>
  <c r="P49" i="9"/>
  <c r="K49" i="9"/>
  <c r="L49" i="9" s="1"/>
  <c r="J49" i="9"/>
  <c r="P48" i="9"/>
  <c r="K48" i="9"/>
  <c r="L48" i="9" s="1"/>
  <c r="J48" i="9"/>
  <c r="P47" i="9"/>
  <c r="L47" i="9"/>
  <c r="K47" i="9"/>
  <c r="J47" i="9"/>
  <c r="P46" i="9"/>
  <c r="J46" i="9"/>
  <c r="K46" i="9" s="1"/>
  <c r="L46" i="9" s="1"/>
  <c r="P45" i="9"/>
  <c r="K45" i="9"/>
  <c r="L45" i="9" s="1"/>
  <c r="J45" i="9"/>
  <c r="P44" i="9"/>
  <c r="K44" i="9"/>
  <c r="L44" i="9" s="1"/>
  <c r="J44" i="9"/>
  <c r="P43" i="9"/>
  <c r="L43" i="9"/>
  <c r="K43" i="9"/>
  <c r="J43" i="9"/>
  <c r="P42" i="9"/>
  <c r="J42" i="9"/>
  <c r="K42" i="9" s="1"/>
  <c r="L42" i="9" s="1"/>
  <c r="P41" i="9"/>
  <c r="K41" i="9"/>
  <c r="L41" i="9" s="1"/>
  <c r="J41" i="9"/>
  <c r="P40" i="9"/>
  <c r="K40" i="9"/>
  <c r="L40" i="9" s="1"/>
  <c r="J40" i="9"/>
  <c r="P39" i="9"/>
  <c r="L39" i="9"/>
  <c r="K39" i="9"/>
  <c r="J39" i="9"/>
  <c r="P38" i="9"/>
  <c r="J38" i="9"/>
  <c r="K38" i="9" s="1"/>
  <c r="L38" i="9" s="1"/>
  <c r="P37" i="9"/>
  <c r="K37" i="9"/>
  <c r="L37" i="9" s="1"/>
  <c r="J37" i="9"/>
  <c r="P36" i="9"/>
  <c r="K36" i="9"/>
  <c r="L36" i="9" s="1"/>
  <c r="J36" i="9"/>
  <c r="P35" i="9"/>
  <c r="L35" i="9"/>
  <c r="K35" i="9"/>
  <c r="J35" i="9"/>
  <c r="P34" i="9"/>
  <c r="J34" i="9"/>
  <c r="K34" i="9" s="1"/>
  <c r="L34" i="9" s="1"/>
  <c r="P33" i="9"/>
  <c r="L33" i="9"/>
  <c r="K33" i="9"/>
  <c r="J33" i="9"/>
  <c r="P32" i="9"/>
  <c r="J32" i="9"/>
  <c r="K32" i="9" s="1"/>
  <c r="L32" i="9" s="1"/>
  <c r="P31" i="9"/>
  <c r="L31" i="9"/>
  <c r="K31" i="9"/>
  <c r="J31" i="9"/>
  <c r="P30" i="9"/>
  <c r="J30" i="9"/>
  <c r="K30" i="9" s="1"/>
  <c r="L30" i="9" s="1"/>
  <c r="P29" i="9"/>
  <c r="L29" i="9"/>
  <c r="K29" i="9"/>
  <c r="J29" i="9"/>
  <c r="P28" i="9"/>
  <c r="J28" i="9"/>
  <c r="K28" i="9" s="1"/>
  <c r="L28" i="9" s="1"/>
  <c r="P27" i="9"/>
  <c r="L27" i="9"/>
  <c r="K27" i="9"/>
  <c r="J27" i="9"/>
  <c r="P26" i="9"/>
  <c r="J26" i="9"/>
  <c r="K26" i="9" s="1"/>
  <c r="L26" i="9" s="1"/>
  <c r="P25" i="9"/>
  <c r="L25" i="9"/>
  <c r="K25" i="9"/>
  <c r="J25" i="9"/>
  <c r="P24" i="9"/>
  <c r="J24" i="9"/>
  <c r="K24" i="9" s="1"/>
  <c r="L24" i="9" s="1"/>
  <c r="P23" i="9"/>
  <c r="L23" i="9"/>
  <c r="K23" i="9"/>
  <c r="J23" i="9"/>
  <c r="P22" i="9"/>
  <c r="J22" i="9"/>
  <c r="K22" i="9" s="1"/>
  <c r="L22" i="9" s="1"/>
  <c r="P21" i="9"/>
  <c r="L21" i="9"/>
  <c r="K21" i="9"/>
  <c r="J21" i="9"/>
  <c r="P20" i="9"/>
  <c r="J20" i="9"/>
  <c r="K20" i="9" s="1"/>
  <c r="L20" i="9" s="1"/>
  <c r="P19" i="9"/>
  <c r="L19" i="9"/>
  <c r="K19" i="9"/>
  <c r="J19" i="9"/>
  <c r="P18" i="9"/>
  <c r="J18" i="9"/>
  <c r="K18" i="9" s="1"/>
  <c r="L18" i="9" s="1"/>
  <c r="P17" i="9"/>
  <c r="L17" i="9"/>
  <c r="K17" i="9"/>
  <c r="J17" i="9"/>
  <c r="P16" i="9"/>
  <c r="J16" i="9"/>
  <c r="K16" i="9" s="1"/>
  <c r="L16" i="9" s="1"/>
  <c r="P15" i="9"/>
  <c r="L15" i="9"/>
  <c r="K15" i="9"/>
  <c r="J15" i="9"/>
  <c r="P14" i="9"/>
  <c r="J14" i="9"/>
  <c r="K14" i="9" s="1"/>
  <c r="L14" i="9" s="1"/>
  <c r="P13" i="9"/>
  <c r="L13" i="9"/>
  <c r="K13" i="9"/>
  <c r="J13" i="9"/>
  <c r="P12" i="9"/>
  <c r="J12" i="9"/>
  <c r="K12" i="9" s="1"/>
  <c r="L12" i="9" s="1"/>
  <c r="P11" i="9"/>
  <c r="L11" i="9"/>
  <c r="K11" i="9"/>
  <c r="J11" i="9"/>
  <c r="P10" i="9"/>
  <c r="J10" i="9"/>
  <c r="K10" i="9" s="1"/>
  <c r="L10" i="9" s="1"/>
  <c r="P9" i="9"/>
  <c r="L9" i="9"/>
  <c r="K9" i="9"/>
  <c r="J9" i="9"/>
  <c r="P8" i="9"/>
  <c r="J8" i="9"/>
  <c r="K8" i="9" s="1"/>
  <c r="L8" i="9" s="1"/>
  <c r="Q118" i="9"/>
  <c r="O118" i="9"/>
  <c r="L7" i="9"/>
  <c r="K7" i="9"/>
  <c r="J7" i="9"/>
  <c r="L118" i="9" l="1"/>
  <c r="J118" i="9"/>
  <c r="P7" i="9"/>
  <c r="P118" i="9" s="1"/>
  <c r="K118" i="9"/>
</calcChain>
</file>

<file path=xl/sharedStrings.xml><?xml version="1.0" encoding="utf-8"?>
<sst xmlns="http://schemas.openxmlformats.org/spreadsheetml/2006/main" count="231" uniqueCount="231">
  <si>
    <t>DENUMIRE FURNIZOR</t>
  </si>
  <si>
    <t>SCM POLI-MED APACA</t>
  </si>
  <si>
    <t>SPITALUL CLINIC COLENTINA</t>
  </si>
  <si>
    <t>CENTRUL MEDICAL HUMANITAS S.R.L.</t>
  </si>
  <si>
    <t>S.C.M. PAJURA</t>
  </si>
  <si>
    <t>S.C SANYS S.R.L.</t>
  </si>
  <si>
    <t>S.C. C.M.D.T. PROMEMORIA S.R.L.</t>
  </si>
  <si>
    <t>DIAVERUM ROMANIA</t>
  </si>
  <si>
    <t>MNT HEALTHCARE EUROPE</t>
  </si>
  <si>
    <t>S.C. FRESENIUS NEPHROCARE ROMANIA S.R.L</t>
  </si>
  <si>
    <t>CLINICA ORTOKINETIC</t>
  </si>
  <si>
    <t>SPITALUL CLINIC FILANTROPIA</t>
  </si>
  <si>
    <t>S.C. ,,HISTRIA MEDICAL'' S.R.L.</t>
  </si>
  <si>
    <t>S.C. ONCOMEDICALCLASS S.R.L.</t>
  </si>
  <si>
    <t>S1349/2023</t>
  </si>
  <si>
    <t>S0031/2023</t>
  </si>
  <si>
    <t>S0070/2023</t>
  </si>
  <si>
    <t>S0116/2023</t>
  </si>
  <si>
    <t>S0117/2023</t>
  </si>
  <si>
    <t>S0135/2023</t>
  </si>
  <si>
    <t>S0141/2023</t>
  </si>
  <si>
    <t>S0182/2023</t>
  </si>
  <si>
    <t>S0184/2023</t>
  </si>
  <si>
    <t>S0186/2023</t>
  </si>
  <si>
    <t>S0188/2023</t>
  </si>
  <si>
    <t>S0199/2023</t>
  </si>
  <si>
    <t>S0204/2023</t>
  </si>
  <si>
    <t>S0232/2023</t>
  </si>
  <si>
    <t>S0237/2023</t>
  </si>
  <si>
    <t>S0309/2023</t>
  </si>
  <si>
    <t>S0335/2023</t>
  </si>
  <si>
    <t>S0346/2023</t>
  </si>
  <si>
    <t>S0360/2023</t>
  </si>
  <si>
    <t>S0400/2023</t>
  </si>
  <si>
    <t>S0401/2023</t>
  </si>
  <si>
    <t>S0404/2023</t>
  </si>
  <si>
    <t>S0425/2023</t>
  </si>
  <si>
    <t>S0431/2023</t>
  </si>
  <si>
    <t>S0436/2023</t>
  </si>
  <si>
    <t>S0445/2023</t>
  </si>
  <si>
    <t>S0463/2023</t>
  </si>
  <si>
    <t>S0500/2023</t>
  </si>
  <si>
    <t>S0503/2023</t>
  </si>
  <si>
    <t>S0515/2023</t>
  </si>
  <si>
    <t>S0541/2023</t>
  </si>
  <si>
    <t>S0553/2023</t>
  </si>
  <si>
    <t>S0564/2023</t>
  </si>
  <si>
    <t>S0576/2023</t>
  </si>
  <si>
    <t>S0588/2023</t>
  </si>
  <si>
    <t>S0619/2023</t>
  </si>
  <si>
    <t>S0673/2023</t>
  </si>
  <si>
    <t>S0675/2023</t>
  </si>
  <si>
    <t>S0705/2023</t>
  </si>
  <si>
    <t>S0709/2023</t>
  </si>
  <si>
    <t>S0742/2023</t>
  </si>
  <si>
    <t>S0751/2023</t>
  </si>
  <si>
    <t>S0761/2023</t>
  </si>
  <si>
    <t>S0762/2023</t>
  </si>
  <si>
    <t>S0774/2023</t>
  </si>
  <si>
    <t>S0784/2023</t>
  </si>
  <si>
    <t>S0825/2023</t>
  </si>
  <si>
    <t>S0832/2023</t>
  </si>
  <si>
    <t>S0837/2023</t>
  </si>
  <si>
    <t>S0866/2023</t>
  </si>
  <si>
    <t>S0872/2023</t>
  </si>
  <si>
    <t>S0882/2023</t>
  </si>
  <si>
    <t>S0884/2023</t>
  </si>
  <si>
    <t>S0889/2023</t>
  </si>
  <si>
    <t>S0893/2023</t>
  </si>
  <si>
    <t>S0896/2023</t>
  </si>
  <si>
    <t>S0898/2023</t>
  </si>
  <si>
    <t>S0900/2023</t>
  </si>
  <si>
    <t>S0907/2023</t>
  </si>
  <si>
    <t>S0917/2023</t>
  </si>
  <si>
    <t>S0918/2023</t>
  </si>
  <si>
    <t>S0928/2023</t>
  </si>
  <si>
    <t>S0931/2023</t>
  </si>
  <si>
    <t>S0935/2023</t>
  </si>
  <si>
    <t>S0937/2023</t>
  </si>
  <si>
    <t>S0971/2023</t>
  </si>
  <si>
    <t>S0998/2023</t>
  </si>
  <si>
    <t>S1002/2023</t>
  </si>
  <si>
    <t>S1004/2023</t>
  </si>
  <si>
    <t>S1007/2023</t>
  </si>
  <si>
    <t>S1025/2023</t>
  </si>
  <si>
    <t>S1029/2023</t>
  </si>
  <si>
    <t>S1036/2023</t>
  </si>
  <si>
    <t>S1050/2023</t>
  </si>
  <si>
    <t>S1057/2023</t>
  </si>
  <si>
    <t>S1061/2023</t>
  </si>
  <si>
    <t>S1067/2023</t>
  </si>
  <si>
    <t>S1096/2023</t>
  </si>
  <si>
    <t>S1120/2023</t>
  </si>
  <si>
    <t>S1141/2023</t>
  </si>
  <si>
    <t>S1147/2023</t>
  </si>
  <si>
    <t>S1166/2023</t>
  </si>
  <si>
    <t>S1179/2023</t>
  </si>
  <si>
    <t>S1187/2023</t>
  </si>
  <si>
    <t>S1197/2023</t>
  </si>
  <si>
    <t>S1216/2023</t>
  </si>
  <si>
    <t>S1217/2023</t>
  </si>
  <si>
    <t>S1226/2023</t>
  </si>
  <si>
    <t>S1263/2023</t>
  </si>
  <si>
    <t>S1313/2023</t>
  </si>
  <si>
    <t>S1323/2023</t>
  </si>
  <si>
    <t>S1329/2023</t>
  </si>
  <si>
    <t>S1351/2023</t>
  </si>
  <si>
    <t>C.M.I. DR. IORDACHE RODICA MELIȚA</t>
  </si>
  <si>
    <t>SPITALUL CLINIC DE  URGENȚĂ SF. IOAN</t>
  </si>
  <si>
    <t>I.N.S.M.C. ALESSANDRESCU RUSESCU</t>
  </si>
  <si>
    <t xml:space="preserve">C.M.I. DR. BOLOHAN IONUȚA MIHAELA </t>
  </si>
  <si>
    <t>INSTITUTUL NAȚIONAL PENTRU MEDICINĂ COMPLEMENTARĂ ȘI ALTERNATIVĂ PROF. DR. FLORIN BRĂTILĂ</t>
  </si>
  <si>
    <t>S.C.M. POVERNEI</t>
  </si>
  <si>
    <t>I.N.G.G. ANA ASLAN</t>
  </si>
  <si>
    <t>SPITALUL CLINIC DE  URGENȚĂ PENTRU COPII M.S. CURIE</t>
  </si>
  <si>
    <t>SPITALUL CLINIC DE COPII DR. VICTOR GOMOIU</t>
  </si>
  <si>
    <t>C.M.I. DR. GOLDSTEIN DANIELA VICTORIȚA</t>
  </si>
  <si>
    <t>S.C. ALFA MEDICAL SERVICES S.R.L.</t>
  </si>
  <si>
    <t>PULS MEDICA S.A.</t>
  </si>
  <si>
    <t xml:space="preserve">C.M.I. DR. PLATON ADRIAN </t>
  </si>
  <si>
    <t>C.M.I. DR. PÂRÂU CORINA SANDA</t>
  </si>
  <si>
    <t xml:space="preserve">C.M.I. DR. CONSTANTINESCU MIHAELA IOANA </t>
  </si>
  <si>
    <t>C.M.I. DR. GHEORGHIȚA CRISTINA</t>
  </si>
  <si>
    <t>C.M.I. DR. TURCAN VIORICA</t>
  </si>
  <si>
    <t>S.C. MEDICOR INTERNAȚIONAL S.R.L.</t>
  </si>
  <si>
    <t>S.C. MONGIN MEDICAL S.R.L.</t>
  </si>
  <si>
    <t>C.M.I. DR. CIOBANU MAGDALENA CLAUDIA</t>
  </si>
  <si>
    <t xml:space="preserve">C.M.I. DR. DABIJA NATALIA </t>
  </si>
  <si>
    <t>S.C. ROSANA MEDICAL S.R.L.</t>
  </si>
  <si>
    <t>S.C. MEMENTO MED S.R.L.</t>
  </si>
  <si>
    <t>C.M.I. DR. MUREȘAN ANCA</t>
  </si>
  <si>
    <t>C.M.I. DR. BUCUR CLAUDIA</t>
  </si>
  <si>
    <t>S.C. GRAL MEDICAL S.R.L.</t>
  </si>
  <si>
    <t>INSTITUTUL ONCOLOGIC PROF DR ALEXANDRU TRESTIOREANU</t>
  </si>
  <si>
    <t>S.C. AMICUS MED S.R.L.</t>
  </si>
  <si>
    <t>S.C. INTERNAȚIONAL MEDICAL CENTER S.R.L.</t>
  </si>
  <si>
    <t>INSTITUTUL PNEUMO. MARIUS NASTA</t>
  </si>
  <si>
    <t>DISCOVERY CLINIC S.R.L.</t>
  </si>
  <si>
    <t>FUNDAȚIA SF. SPIRIDON VECHI</t>
  </si>
  <si>
    <t>AIS CLINCS&amp;HOSPITAL S.R.L.</t>
  </si>
  <si>
    <t>S.C. CENTRUL MEDICAL UNIREA S.R.L.</t>
  </si>
  <si>
    <t>SPITALUL CLINIC PROF. DR. ALEXANDRU OBREGIA</t>
  </si>
  <si>
    <t>S.C. MEDIC LINE BUSINESS HEALTH S.R.L.</t>
  </si>
  <si>
    <t>SC ANIMA SPECIALITY MEDICAL SERVICES  SRL</t>
  </si>
  <si>
    <t xml:space="preserve">C.M.I. DR. VRABIE RALUCA </t>
  </si>
  <si>
    <t>S.C. MEDICOVER S.R.L.</t>
  </si>
  <si>
    <t>BAU M.A.N CONSTRUCT S.R.L.</t>
  </si>
  <si>
    <t xml:space="preserve">C.M.I. DR. ILIAȘ T.CRISTIANA-ELENA </t>
  </si>
  <si>
    <t>S.C. GYNECOLIFE S.R.L.</t>
  </si>
  <si>
    <t>INSTITUTUL NAȚIONAL DE ENDOCRINOLOGIE CI PARHON</t>
  </si>
  <si>
    <t>S.C. SLIM LIFE S.R.L.</t>
  </si>
  <si>
    <t>S.C. CABINETELE MEDICALE DR. GLUCK</t>
  </si>
  <si>
    <t>S.C. AKH MEDICAL KLINIC &amp; HOSPITAL S.R.L.</t>
  </si>
  <si>
    <t>S.C. CABINET ORTOPEDIE EVV S.R.L.</t>
  </si>
  <si>
    <t>S.C. CENTRUL MEDICAL OVERMED S.R.L.</t>
  </si>
  <si>
    <t>S.C. MEDICUL CASEI S.R.L.</t>
  </si>
  <si>
    <t>PROMED SYSTEM S.R.L.</t>
  </si>
  <si>
    <t>S.C. CENTRUL MEDICAL DR. FURTUNĂ DAN S.R.L.</t>
  </si>
  <si>
    <t>LOTUS MED S.R.L.</t>
  </si>
  <si>
    <t>C.M.I. DR. LAZĂR-CONTES RODICA</t>
  </si>
  <si>
    <t>ANTIAGE CARE S.R.L.</t>
  </si>
  <si>
    <t>C.M.I. DR. VALERIA RADU</t>
  </si>
  <si>
    <t>SUPERDIET CLINIC S.R.L.</t>
  </si>
  <si>
    <t>S.C. SIMNOVOMED S.R.L.</t>
  </si>
  <si>
    <t>FUNDAȚIA C.M.U. REGINA MARIA</t>
  </si>
  <si>
    <t>S.C. CAROL MED CENTER S.R.L.</t>
  </si>
  <si>
    <t>SC DIABET MED CLINIC S.R.L</t>
  </si>
  <si>
    <t>S.C. OMNIA MEDICAL CENTER S.R.L.</t>
  </si>
  <si>
    <t>S.C. SANACARE VITAL</t>
  </si>
  <si>
    <t>C.M.I. DR. SPIRACHE DANA-MARIA</t>
  </si>
  <si>
    <t>CABINETUL DR. DUȚĂ ADRIANA</t>
  </si>
  <si>
    <t>C.N.C.R.N. COPII DR. NICOLAE ROBĂNESCU</t>
  </si>
  <si>
    <t>C.M.I. DR. CHICU NATALIA</t>
  </si>
  <si>
    <t>C.M.I. DR. MUNTEANU NICOLETA</t>
  </si>
  <si>
    <t>S.C. PREMIER CLINIC S.R.L.</t>
  </si>
  <si>
    <t>C.M.I. DR. ȘERI ANDREI CRISTIAN</t>
  </si>
  <si>
    <t>S.C. LUKASS DALYRA MEDICALES S.R.L.</t>
  </si>
  <si>
    <t>SC GYNECO LINE EXPERT SRL</t>
  </si>
  <si>
    <t>S.C. A&amp;M.M. CALITATEA VIEȚII S.R.L.</t>
  </si>
  <si>
    <t>MĂNESCU MED S.R.L.</t>
  </si>
  <si>
    <t>CENTRUL MEDICAL PALEOLOGU SRL</t>
  </si>
  <si>
    <t>SC KILOSTOP JUNIOR SRL</t>
  </si>
  <si>
    <t>SC CENTRUL MEDICAL ALL4YOU SRL</t>
  </si>
  <si>
    <t>DR. HECK S.R.L.</t>
  </si>
  <si>
    <t>HEMOLAB CLINIC S.R.L.</t>
  </si>
  <si>
    <t>C.M. FIZIOREIN S.R.L.</t>
  </si>
  <si>
    <t>RODOCTOR MEDICAL CENTER S.R.L.</t>
  </si>
  <si>
    <t>CENTRUL DE SANATATE S.T.B.</t>
  </si>
  <si>
    <t>S1176/2023</t>
  </si>
  <si>
    <t>SC EVA SANO MED</t>
  </si>
  <si>
    <t>SC CLINICA PREVENCIA SRL</t>
  </si>
  <si>
    <t>S1403/2024</t>
  </si>
  <si>
    <t>S1391/2024</t>
  </si>
  <si>
    <t>S1362/2023</t>
  </si>
  <si>
    <t>S1463/2025</t>
  </si>
  <si>
    <t>S1235/2023</t>
  </si>
  <si>
    <t>S1441/2025</t>
  </si>
  <si>
    <t>KONKRET MEDICAL</t>
  </si>
  <si>
    <t>S1461/2025</t>
  </si>
  <si>
    <t>IKRAM CLINIC</t>
  </si>
  <si>
    <t>KIDMED</t>
  </si>
  <si>
    <t>LABORATORY OF
 EXPERIMENTAL MEDICINE</t>
  </si>
  <si>
    <t>SCANMED SRL</t>
  </si>
  <si>
    <t>Total</t>
  </si>
  <si>
    <t>NR CONTRACT</t>
  </si>
  <si>
    <t>TRIM.I 2026</t>
  </si>
  <si>
    <t>S0704/2023</t>
  </si>
  <si>
    <t>S.C. SANADOR S.R.L.</t>
  </si>
  <si>
    <t>NR.CRT.</t>
  </si>
  <si>
    <t>TRIM.II 2026</t>
  </si>
  <si>
    <t>SEM.I 2026</t>
  </si>
  <si>
    <t>S0857/2023</t>
  </si>
  <si>
    <t>S0258/2023</t>
  </si>
  <si>
    <t>S1451/2025</t>
  </si>
  <si>
    <t>S1510/2026</t>
  </si>
  <si>
    <t>S1489/2026</t>
  </si>
  <si>
    <t>S1504/2026</t>
  </si>
  <si>
    <t>S1384/2024</t>
  </si>
  <si>
    <t>S1310/2023</t>
  </si>
  <si>
    <t>S1376/2024</t>
  </si>
  <si>
    <t>TINOS CLINIC SRL</t>
  </si>
  <si>
    <t>VADEMECUM SRL</t>
  </si>
  <si>
    <t>LUDI MEDICAL CENTER SRL</t>
  </si>
  <si>
    <t>NORIA CLINIC SRL</t>
  </si>
  <si>
    <t>TILUMED SRL</t>
  </si>
  <si>
    <t>SPITALUL CLINIC DE URGENTA BAGDASAR ARSENI</t>
  </si>
  <si>
    <t>DOT DOCTOR MEDICAL SERVICES SRL</t>
  </si>
  <si>
    <t>CENTRUL MEDICAL PLATINUM SRL</t>
  </si>
  <si>
    <t xml:space="preserve">ASCLEPIOS MEDICAL NETWORK SA </t>
  </si>
  <si>
    <t>TRIM.III 2026</t>
  </si>
  <si>
    <t>30.10.2026- VALORI ECO-CLINIC DUPA ALOCARE LUNA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</si>
</sst>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0" fontId="4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3" fillId="0" borderId="1" xfId="0" applyFont="1" applyBorder="1"/>
    <xf numFmtId="0" fontId="2" fillId="0" borderId="1" xfId="8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17" fontId="3" fillId="0" borderId="1" xfId="0" applyNumberFormat="1" applyFont="1" applyBorder="1"/>
    <xf numFmtId="4" fontId="3" fillId="0" borderId="1" xfId="0" applyNumberFormat="1" applyFont="1" applyBorder="1"/>
    <xf numFmtId="17" fontId="3" fillId="0" borderId="1" xfId="0" applyNumberFormat="1" applyFont="1" applyBorder="1" applyAlignment="1">
      <alignment horizontal="center"/>
    </xf>
    <xf numFmtId="0" fontId="2" fillId="3" borderId="1" xfId="8" applyFont="1" applyFill="1" applyBorder="1" applyAlignment="1">
      <alignment horizontal="left" vertical="center" wrapText="1"/>
    </xf>
    <xf numFmtId="0" fontId="3" fillId="0" borderId="4" xfId="0" applyFont="1" applyBorder="1"/>
    <xf numFmtId="0" fontId="5" fillId="0" borderId="4" xfId="8" applyFont="1" applyFill="1" applyBorder="1" applyAlignment="1">
      <alignment horizontal="center" vertical="center" wrapText="1"/>
    </xf>
    <xf numFmtId="0" fontId="5" fillId="3" borderId="4" xfId="8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6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17" fontId="3" fillId="0" borderId="1" xfId="0" applyNumberFormat="1" applyFont="1" applyFill="1" applyBorder="1"/>
    <xf numFmtId="0" fontId="5" fillId="0" borderId="1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wrapText="1"/>
    </xf>
    <xf numFmtId="165" fontId="0" fillId="0" borderId="0" xfId="0" applyNumberFormat="1"/>
    <xf numFmtId="0" fontId="3" fillId="0" borderId="0" xfId="0" applyFont="1" applyAlignment="1">
      <alignment wrapText="1"/>
    </xf>
    <xf numFmtId="165" fontId="0" fillId="0" borderId="1" xfId="1" applyNumberFormat="1" applyFont="1" applyBorder="1"/>
    <xf numFmtId="165" fontId="0" fillId="0" borderId="3" xfId="1" applyNumberFormat="1" applyFont="1" applyBorder="1"/>
    <xf numFmtId="165" fontId="0" fillId="0" borderId="1" xfId="1" applyNumberFormat="1" applyFont="1" applyFill="1" applyBorder="1"/>
    <xf numFmtId="165" fontId="0" fillId="3" borderId="1" xfId="1" applyNumberFormat="1" applyFont="1" applyFill="1" applyBorder="1"/>
    <xf numFmtId="165" fontId="0" fillId="3" borderId="3" xfId="1" applyNumberFormat="1" applyFont="1" applyFill="1" applyBorder="1"/>
    <xf numFmtId="165" fontId="3" fillId="0" borderId="1" xfId="1" applyNumberFormat="1" applyFont="1" applyBorder="1"/>
    <xf numFmtId="165" fontId="3" fillId="0" borderId="1" xfId="1" applyNumberFormat="1" applyFont="1" applyFill="1" applyBorder="1"/>
    <xf numFmtId="4" fontId="0" fillId="0" borderId="1" xfId="0" applyNumberFormat="1" applyBorder="1"/>
  </cellXfs>
  <cellStyles count="13">
    <cellStyle name="Comma" xfId="1" builtinId="3"/>
    <cellStyle name="Comma 10" xfId="6" xr:uid="{00000000-0005-0000-0000-000001000000}"/>
    <cellStyle name="Comma 10 2" xfId="12" xr:uid="{00000000-0005-0000-0000-000002000000}"/>
    <cellStyle name="Comma 12" xfId="10" xr:uid="{00000000-0005-0000-0000-000003000000}"/>
    <cellStyle name="Comma 16" xfId="4" xr:uid="{00000000-0005-0000-0000-000004000000}"/>
    <cellStyle name="Comma 2" xfId="11" xr:uid="{00000000-0005-0000-0000-000005000000}"/>
    <cellStyle name="Normal" xfId="0" builtinId="0"/>
    <cellStyle name="Normal 10 2" xfId="2" xr:uid="{00000000-0005-0000-0000-000007000000}"/>
    <cellStyle name="Normal 2 2" xfId="3" xr:uid="{00000000-0005-0000-0000-000008000000}"/>
    <cellStyle name="Normal 2 2 3" xfId="5" xr:uid="{00000000-0005-0000-0000-000009000000}"/>
    <cellStyle name="Normal 2 2 4" xfId="9" xr:uid="{00000000-0005-0000-0000-00000A000000}"/>
    <cellStyle name="Normal 25" xfId="7" xr:uid="{00000000-0005-0000-0000-00000B000000}"/>
    <cellStyle name="Normal 3" xfId="8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alentina.eftimie/Desktop/PARACLINIC%202026/AN%202026/IUL%202026/REGULARIZARE/ECO-CLIN/27.07.2026-%20VALORI%20DE%20CONTRACT%20ECO%20CLIN%20DUPA%20REG%20LUNA%20IUNIE%202026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lentina.eftimie/Desktop/PARACLINIC%202026/AN%202026/8.AUGUST%202026/REGULARIZARE/ECO-CLIN/REG%20ECO%20CLINIC%2018.08.2026-%20VALORI%20DE%20CONTRACT%20ECO%20CLIN%20DUPA%20REG%20LUNA%20IULIE%20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ONSUMAT ECO CLIN"/>
      <sheetName val="ALOCARE IULIE "/>
      <sheetName val="TOTAL ECO CL PT ACT "/>
    </sheetNames>
    <sheetDataSet>
      <sheetData sheetId="0" refreshError="1">
        <row r="5">
          <cell r="E5">
            <v>3235.2</v>
          </cell>
        </row>
        <row r="6">
          <cell r="E6">
            <v>10777.32</v>
          </cell>
        </row>
        <row r="7">
          <cell r="E7">
            <v>471.8</v>
          </cell>
        </row>
        <row r="8">
          <cell r="E8">
            <v>36627.760000000002</v>
          </cell>
        </row>
        <row r="9">
          <cell r="E9">
            <v>4728.2</v>
          </cell>
        </row>
        <row r="10">
          <cell r="E10">
            <v>1620.12</v>
          </cell>
        </row>
        <row r="11">
          <cell r="E11">
            <v>5363.08</v>
          </cell>
        </row>
        <row r="12">
          <cell r="E12">
            <v>6973.56</v>
          </cell>
        </row>
        <row r="13">
          <cell r="E13">
            <v>15225.66</v>
          </cell>
        </row>
        <row r="14">
          <cell r="E14">
            <v>6153.62</v>
          </cell>
        </row>
        <row r="15">
          <cell r="E15">
            <v>0</v>
          </cell>
        </row>
        <row r="16">
          <cell r="E16">
            <v>16359.84</v>
          </cell>
        </row>
        <row r="17">
          <cell r="E17">
            <v>18577.12</v>
          </cell>
        </row>
        <row r="18">
          <cell r="E18">
            <v>2871.24</v>
          </cell>
        </row>
        <row r="19">
          <cell r="E19">
            <v>2907.32</v>
          </cell>
        </row>
        <row r="20">
          <cell r="E20">
            <v>3452.88</v>
          </cell>
        </row>
        <row r="21">
          <cell r="E21">
            <v>1644.56</v>
          </cell>
        </row>
        <row r="22">
          <cell r="E22">
            <v>27232.78</v>
          </cell>
        </row>
        <row r="23">
          <cell r="E23">
            <v>4740.88</v>
          </cell>
        </row>
        <row r="24">
          <cell r="E24">
            <v>5916.96</v>
          </cell>
        </row>
        <row r="25">
          <cell r="E25">
            <v>6816.16</v>
          </cell>
        </row>
        <row r="26">
          <cell r="E26">
            <v>3275.64</v>
          </cell>
        </row>
        <row r="27">
          <cell r="E27">
            <v>6083.08</v>
          </cell>
        </row>
        <row r="28">
          <cell r="E28">
            <v>6052.52</v>
          </cell>
        </row>
        <row r="29">
          <cell r="E29">
            <v>2606.2800000000002</v>
          </cell>
        </row>
        <row r="30">
          <cell r="E30">
            <v>10913.8</v>
          </cell>
        </row>
        <row r="31">
          <cell r="E31">
            <v>10072.92</v>
          </cell>
        </row>
        <row r="32">
          <cell r="E32">
            <v>7818.84</v>
          </cell>
        </row>
        <row r="33">
          <cell r="E33">
            <v>6903.12</v>
          </cell>
        </row>
        <row r="34">
          <cell r="E34">
            <v>7818.84</v>
          </cell>
        </row>
        <row r="35">
          <cell r="E35">
            <v>7959.72</v>
          </cell>
        </row>
        <row r="36">
          <cell r="E36">
            <v>7184.88</v>
          </cell>
        </row>
        <row r="37">
          <cell r="E37">
            <v>1186.2400000000009</v>
          </cell>
        </row>
        <row r="38">
          <cell r="E38">
            <v>3195.16</v>
          </cell>
        </row>
        <row r="39">
          <cell r="E39">
            <v>7466.64</v>
          </cell>
        </row>
        <row r="40">
          <cell r="E40">
            <v>2520.7600000000002</v>
          </cell>
        </row>
        <row r="41">
          <cell r="E41">
            <v>16106</v>
          </cell>
        </row>
        <row r="42">
          <cell r="E42">
            <v>8945.8799999999992</v>
          </cell>
        </row>
        <row r="43">
          <cell r="E43">
            <v>0</v>
          </cell>
        </row>
        <row r="44">
          <cell r="E44">
            <v>1044.44</v>
          </cell>
        </row>
        <row r="45">
          <cell r="E45">
            <v>8593.68</v>
          </cell>
        </row>
        <row r="46">
          <cell r="E46">
            <v>2747.16</v>
          </cell>
        </row>
        <row r="47">
          <cell r="E47">
            <v>2098.52</v>
          </cell>
        </row>
        <row r="48">
          <cell r="E48">
            <v>3840.76</v>
          </cell>
        </row>
        <row r="49">
          <cell r="E49">
            <v>35580.160000000003</v>
          </cell>
        </row>
        <row r="50">
          <cell r="E50">
            <v>4545.5600000000004</v>
          </cell>
        </row>
        <row r="51">
          <cell r="E51">
            <v>12244.4</v>
          </cell>
        </row>
        <row r="52">
          <cell r="E52">
            <v>15907.14</v>
          </cell>
        </row>
        <row r="53">
          <cell r="E53">
            <v>2562.4</v>
          </cell>
        </row>
        <row r="54">
          <cell r="E54">
            <v>7325.76</v>
          </cell>
        </row>
        <row r="55">
          <cell r="E55">
            <v>140.88</v>
          </cell>
        </row>
        <row r="56">
          <cell r="E56">
            <v>5796.4</v>
          </cell>
        </row>
        <row r="57">
          <cell r="E57">
            <v>2001.78</v>
          </cell>
        </row>
        <row r="58">
          <cell r="E58">
            <v>2006.28</v>
          </cell>
        </row>
        <row r="59">
          <cell r="E59">
            <v>6736.72</v>
          </cell>
        </row>
        <row r="60">
          <cell r="E60">
            <v>1536.72</v>
          </cell>
        </row>
        <row r="61">
          <cell r="E61">
            <v>889.68</v>
          </cell>
        </row>
        <row r="62">
          <cell r="E62">
            <v>12369</v>
          </cell>
        </row>
        <row r="63">
          <cell r="E63">
            <v>0</v>
          </cell>
        </row>
        <row r="64">
          <cell r="E64">
            <v>30212.2</v>
          </cell>
        </row>
        <row r="65">
          <cell r="E65">
            <v>14303.68</v>
          </cell>
        </row>
        <row r="66">
          <cell r="E66">
            <v>3944.64</v>
          </cell>
        </row>
        <row r="67">
          <cell r="E67">
            <v>1774.08</v>
          </cell>
        </row>
        <row r="68">
          <cell r="E68">
            <v>16802.12</v>
          </cell>
        </row>
        <row r="69">
          <cell r="E69">
            <v>3592.44</v>
          </cell>
        </row>
        <row r="70">
          <cell r="E70">
            <v>8419.59</v>
          </cell>
        </row>
        <row r="71">
          <cell r="E71">
            <v>4015.08</v>
          </cell>
        </row>
        <row r="72">
          <cell r="E72">
            <v>4649.04</v>
          </cell>
        </row>
        <row r="73">
          <cell r="E73">
            <v>9861.6</v>
          </cell>
        </row>
        <row r="74">
          <cell r="E74">
            <v>337</v>
          </cell>
        </row>
        <row r="75">
          <cell r="E75">
            <v>43421.8</v>
          </cell>
        </row>
        <row r="76">
          <cell r="E76">
            <v>5814.4000000000005</v>
          </cell>
        </row>
        <row r="77">
          <cell r="E77">
            <v>5338.08</v>
          </cell>
        </row>
        <row r="78">
          <cell r="E78">
            <v>1267.92</v>
          </cell>
        </row>
        <row r="79">
          <cell r="E79">
            <v>7886.76</v>
          </cell>
        </row>
        <row r="80">
          <cell r="E80">
            <v>4860.3599999999997</v>
          </cell>
        </row>
        <row r="81">
          <cell r="E81">
            <v>0</v>
          </cell>
        </row>
        <row r="82">
          <cell r="E82">
            <v>7490.56</v>
          </cell>
        </row>
        <row r="83">
          <cell r="E83">
            <v>1620.12</v>
          </cell>
        </row>
        <row r="84">
          <cell r="E84">
            <v>11269.28</v>
          </cell>
        </row>
        <row r="85">
          <cell r="E85">
            <v>7959.72</v>
          </cell>
        </row>
        <row r="86">
          <cell r="E86">
            <v>5212.5600000000004</v>
          </cell>
        </row>
        <row r="87">
          <cell r="E87">
            <v>6168.72</v>
          </cell>
        </row>
        <row r="88">
          <cell r="E88">
            <v>8104.02</v>
          </cell>
        </row>
        <row r="89">
          <cell r="E89">
            <v>2183.64</v>
          </cell>
        </row>
        <row r="90">
          <cell r="E90">
            <v>5794.82</v>
          </cell>
        </row>
        <row r="91">
          <cell r="E91">
            <v>3781.14</v>
          </cell>
        </row>
        <row r="92">
          <cell r="E92">
            <v>1682.6</v>
          </cell>
        </row>
        <row r="93">
          <cell r="E93">
            <v>606.6</v>
          </cell>
        </row>
        <row r="94">
          <cell r="E94">
            <v>4044</v>
          </cell>
        </row>
        <row r="95">
          <cell r="E95">
            <v>3235.2</v>
          </cell>
        </row>
        <row r="96">
          <cell r="E96">
            <v>0</v>
          </cell>
        </row>
        <row r="97">
          <cell r="E97">
            <v>1542.14</v>
          </cell>
        </row>
        <row r="98">
          <cell r="E98">
            <v>986.16</v>
          </cell>
        </row>
        <row r="99">
          <cell r="E99">
            <v>2102.88</v>
          </cell>
        </row>
        <row r="100">
          <cell r="E100">
            <v>4178.8</v>
          </cell>
        </row>
        <row r="101">
          <cell r="E101">
            <v>7997.5</v>
          </cell>
        </row>
        <row r="102">
          <cell r="E102">
            <v>7677.96</v>
          </cell>
        </row>
        <row r="103">
          <cell r="E103">
            <v>6675.28</v>
          </cell>
        </row>
        <row r="104">
          <cell r="E104">
            <v>7321.26</v>
          </cell>
        </row>
        <row r="105">
          <cell r="E105">
            <v>5494.32</v>
          </cell>
        </row>
        <row r="106">
          <cell r="E106">
            <v>508.54</v>
          </cell>
        </row>
        <row r="107">
          <cell r="E107">
            <v>4367.28</v>
          </cell>
        </row>
        <row r="108">
          <cell r="E108">
            <v>3803.76</v>
          </cell>
        </row>
        <row r="109">
          <cell r="E109">
            <v>4247.28</v>
          </cell>
        </row>
        <row r="110">
          <cell r="E110">
            <v>1267.92</v>
          </cell>
        </row>
        <row r="111">
          <cell r="E111">
            <v>0</v>
          </cell>
        </row>
        <row r="112">
          <cell r="E112">
            <v>3733.32</v>
          </cell>
        </row>
        <row r="113">
          <cell r="E113">
            <v>1213.2</v>
          </cell>
        </row>
        <row r="114">
          <cell r="E114">
            <v>0</v>
          </cell>
        </row>
        <row r="115">
          <cell r="E115">
            <v>0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ONSUMAT ECO CLIN"/>
      <sheetName val="TOTAL ECO CLINIC DUPA REG IULIE"/>
    </sheetNames>
    <sheetDataSet>
      <sheetData sheetId="0">
        <row r="115">
          <cell r="E115"/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3:R119"/>
  <sheetViews>
    <sheetView tabSelected="1" workbookViewId="0">
      <pane xSplit="3" ySplit="6" topLeftCell="I7" activePane="bottomRight" state="frozen"/>
      <selection pane="topRight" activeCell="D1" sqref="D1"/>
      <selection pane="bottomLeft" activeCell="A7" sqref="A7"/>
      <selection pane="bottomRight" activeCell="K14" sqref="K14"/>
    </sheetView>
  </sheetViews>
  <sheetFormatPr defaultColWidth="8.85546875" defaultRowHeight="15" x14ac:dyDescent="0.25"/>
  <cols>
    <col min="1" max="1" width="8.5703125" customWidth="1"/>
    <col min="2" max="2" width="17" customWidth="1"/>
    <col min="3" max="3" width="44.7109375" customWidth="1"/>
    <col min="4" max="4" width="14.5703125" customWidth="1"/>
    <col min="5" max="5" width="15.140625" customWidth="1"/>
    <col min="6" max="7" width="16.28515625" customWidth="1"/>
    <col min="8" max="9" width="16.140625" customWidth="1"/>
    <col min="10" max="10" width="16.140625" style="19" customWidth="1"/>
    <col min="11" max="17" width="16.140625" customWidth="1"/>
    <col min="18" max="18" width="14" customWidth="1"/>
  </cols>
  <sheetData>
    <row r="3" spans="1:18" ht="30" x14ac:dyDescent="0.25">
      <c r="C3" s="28" t="s">
        <v>230</v>
      </c>
      <c r="D3" s="17"/>
      <c r="E3" s="17"/>
    </row>
    <row r="6" spans="1:18" x14ac:dyDescent="0.25">
      <c r="A6" s="4" t="s">
        <v>208</v>
      </c>
      <c r="B6" s="13" t="s">
        <v>204</v>
      </c>
      <c r="C6" s="8" t="s">
        <v>0</v>
      </c>
      <c r="D6" s="9">
        <v>46023</v>
      </c>
      <c r="E6" s="9">
        <v>46054</v>
      </c>
      <c r="F6" s="9">
        <v>46082</v>
      </c>
      <c r="G6" s="11" t="s">
        <v>205</v>
      </c>
      <c r="H6" s="9">
        <v>46113</v>
      </c>
      <c r="I6" s="9">
        <v>46143</v>
      </c>
      <c r="J6" s="22">
        <v>46174</v>
      </c>
      <c r="K6" s="11" t="s">
        <v>209</v>
      </c>
      <c r="L6" s="11" t="s">
        <v>210</v>
      </c>
      <c r="M6" s="11">
        <v>46204</v>
      </c>
      <c r="N6" s="11">
        <v>46235</v>
      </c>
      <c r="O6" s="11">
        <v>46266</v>
      </c>
      <c r="P6" s="11" t="s">
        <v>229</v>
      </c>
      <c r="Q6" s="11">
        <v>46296</v>
      </c>
      <c r="R6" s="11">
        <v>46327</v>
      </c>
    </row>
    <row r="7" spans="1:18" x14ac:dyDescent="0.25">
      <c r="A7" s="1">
        <v>1</v>
      </c>
      <c r="B7" s="14" t="s">
        <v>15</v>
      </c>
      <c r="C7" s="5" t="s">
        <v>107</v>
      </c>
      <c r="D7" s="29">
        <v>2089.4</v>
      </c>
      <c r="E7" s="30">
        <v>2965.6</v>
      </c>
      <c r="F7" s="29">
        <v>3134.1</v>
      </c>
      <c r="G7" s="29">
        <v>8189.1</v>
      </c>
      <c r="H7" s="29">
        <v>2763.4</v>
      </c>
      <c r="I7" s="29">
        <v>3066.7</v>
      </c>
      <c r="J7" s="31">
        <f>'[1]NECONSUMAT ECO CLIN'!E5</f>
        <v>3235.2</v>
      </c>
      <c r="K7" s="29">
        <f t="shared" ref="K7:K70" si="0">H7+I7+J7</f>
        <v>9065.2999999999993</v>
      </c>
      <c r="L7" s="29">
        <f t="shared" ref="L7:L70" si="1">G7+K7</f>
        <v>17254.400000000001</v>
      </c>
      <c r="M7" s="29">
        <v>1954.6</v>
      </c>
      <c r="N7" s="29">
        <v>2257.9</v>
      </c>
      <c r="O7" s="29">
        <v>1550.2</v>
      </c>
      <c r="P7" s="29">
        <f>M7+N7+O7</f>
        <v>5762.7</v>
      </c>
      <c r="Q7" s="29">
        <v>4448.4000000000005</v>
      </c>
      <c r="R7" s="36">
        <v>4044.0000000000005</v>
      </c>
    </row>
    <row r="8" spans="1:18" x14ac:dyDescent="0.25">
      <c r="A8" s="1">
        <v>2</v>
      </c>
      <c r="B8" s="14" t="s">
        <v>16</v>
      </c>
      <c r="C8" s="5" t="s">
        <v>1</v>
      </c>
      <c r="D8" s="29">
        <v>9932.0400000000009</v>
      </c>
      <c r="E8" s="30">
        <v>14721.96</v>
      </c>
      <c r="F8" s="29">
        <v>19582.32</v>
      </c>
      <c r="G8" s="29">
        <v>44236.32</v>
      </c>
      <c r="H8" s="29">
        <v>17750.88</v>
      </c>
      <c r="I8" s="29">
        <v>10636.44</v>
      </c>
      <c r="J8" s="31">
        <f>'[1]NECONSUMAT ECO CLIN'!E6</f>
        <v>10777.32</v>
      </c>
      <c r="K8" s="29">
        <f t="shared" si="0"/>
        <v>39164.639999999999</v>
      </c>
      <c r="L8" s="29">
        <f t="shared" si="1"/>
        <v>83400.959999999992</v>
      </c>
      <c r="M8" s="29">
        <v>10988.64</v>
      </c>
      <c r="N8" s="29">
        <v>10988.64</v>
      </c>
      <c r="O8" s="29">
        <v>11833.92</v>
      </c>
      <c r="P8" s="29">
        <f t="shared" ref="P8:P71" si="2">M8+N8+O8</f>
        <v>33811.199999999997</v>
      </c>
      <c r="Q8" s="29">
        <v>12702.63</v>
      </c>
      <c r="R8" s="36">
        <v>9883.59</v>
      </c>
    </row>
    <row r="9" spans="1:18" x14ac:dyDescent="0.25">
      <c r="A9" s="1">
        <v>3</v>
      </c>
      <c r="B9" s="14" t="s">
        <v>17</v>
      </c>
      <c r="C9" s="5" t="s">
        <v>108</v>
      </c>
      <c r="D9" s="29">
        <v>3868.76</v>
      </c>
      <c r="E9" s="30">
        <v>3208.24</v>
      </c>
      <c r="F9" s="29">
        <v>2797.1</v>
      </c>
      <c r="G9" s="29">
        <v>9874.1</v>
      </c>
      <c r="H9" s="29">
        <v>1449.1</v>
      </c>
      <c r="I9" s="29">
        <v>1415.4</v>
      </c>
      <c r="J9" s="31">
        <f>'[1]NECONSUMAT ECO CLIN'!E7</f>
        <v>471.8</v>
      </c>
      <c r="K9" s="29">
        <f t="shared" si="0"/>
        <v>3336.3</v>
      </c>
      <c r="L9" s="29">
        <f t="shared" si="1"/>
        <v>13210.400000000001</v>
      </c>
      <c r="M9" s="29">
        <v>882.94</v>
      </c>
      <c r="N9" s="29">
        <v>1321.04</v>
      </c>
      <c r="O9" s="29">
        <v>525.72</v>
      </c>
      <c r="P9" s="29">
        <f t="shared" si="2"/>
        <v>2729.7</v>
      </c>
      <c r="Q9" s="29">
        <v>22737.93</v>
      </c>
      <c r="R9" s="36">
        <v>17691.8</v>
      </c>
    </row>
    <row r="10" spans="1:18" x14ac:dyDescent="0.25">
      <c r="A10" s="1">
        <v>4</v>
      </c>
      <c r="B10" s="14" t="s">
        <v>18</v>
      </c>
      <c r="C10" s="5" t="s">
        <v>109</v>
      </c>
      <c r="D10" s="29">
        <v>34920.94</v>
      </c>
      <c r="E10" s="30">
        <v>34431.74</v>
      </c>
      <c r="F10" s="29">
        <v>34291.24</v>
      </c>
      <c r="G10" s="29">
        <v>103643.91999999998</v>
      </c>
      <c r="H10" s="29">
        <v>41652.239999999998</v>
      </c>
      <c r="I10" s="29">
        <v>36080.879999999997</v>
      </c>
      <c r="J10" s="31">
        <f>'[1]NECONSUMAT ECO CLIN'!E8</f>
        <v>36627.760000000002</v>
      </c>
      <c r="K10" s="29">
        <f t="shared" si="0"/>
        <v>114360.88</v>
      </c>
      <c r="L10" s="29">
        <f t="shared" si="1"/>
        <v>218004.8</v>
      </c>
      <c r="M10" s="29">
        <v>37055.14</v>
      </c>
      <c r="N10" s="29">
        <v>34212.82</v>
      </c>
      <c r="O10" s="29">
        <v>40780.18</v>
      </c>
      <c r="P10" s="29">
        <f t="shared" si="2"/>
        <v>112048.13999999998</v>
      </c>
      <c r="Q10" s="29">
        <v>44297.88</v>
      </c>
      <c r="R10" s="36">
        <v>34467.040000000001</v>
      </c>
    </row>
    <row r="11" spans="1:18" x14ac:dyDescent="0.25">
      <c r="A11" s="1">
        <v>5</v>
      </c>
      <c r="B11" s="14" t="s">
        <v>19</v>
      </c>
      <c r="C11" s="5" t="s">
        <v>110</v>
      </c>
      <c r="D11" s="29">
        <v>4014.68</v>
      </c>
      <c r="E11" s="30">
        <v>5312.6</v>
      </c>
      <c r="F11" s="29">
        <v>5884.84</v>
      </c>
      <c r="G11" s="29">
        <v>15212.12</v>
      </c>
      <c r="H11" s="29">
        <v>3443.76</v>
      </c>
      <c r="I11" s="29">
        <v>4023.8</v>
      </c>
      <c r="J11" s="31">
        <f>'[1]NECONSUMAT ECO CLIN'!E9</f>
        <v>4728.2</v>
      </c>
      <c r="K11" s="29">
        <f t="shared" si="0"/>
        <v>12195.76</v>
      </c>
      <c r="L11" s="29">
        <f t="shared" si="1"/>
        <v>27407.88</v>
      </c>
      <c r="M11" s="29">
        <v>3758.56</v>
      </c>
      <c r="N11" s="29">
        <v>3335.92</v>
      </c>
      <c r="O11" s="29">
        <v>3704.64</v>
      </c>
      <c r="P11" s="29">
        <f t="shared" si="2"/>
        <v>10799.119999999999</v>
      </c>
      <c r="Q11" s="29">
        <v>7986.97</v>
      </c>
      <c r="R11" s="36">
        <v>6214.46</v>
      </c>
    </row>
    <row r="12" spans="1:18" ht="38.25" x14ac:dyDescent="0.25">
      <c r="A12" s="1">
        <v>6</v>
      </c>
      <c r="B12" s="14" t="s">
        <v>20</v>
      </c>
      <c r="C12" s="5" t="s">
        <v>111</v>
      </c>
      <c r="D12" s="29">
        <v>2113.1999999999998</v>
      </c>
      <c r="E12" s="30">
        <v>3169.8</v>
      </c>
      <c r="F12" s="29">
        <v>352.2</v>
      </c>
      <c r="G12" s="29">
        <v>5635.2</v>
      </c>
      <c r="H12" s="29">
        <v>1338.36</v>
      </c>
      <c r="I12" s="29">
        <v>3169.8</v>
      </c>
      <c r="J12" s="31">
        <f>'[1]NECONSUMAT ECO CLIN'!E10</f>
        <v>1620.12</v>
      </c>
      <c r="K12" s="29">
        <f t="shared" si="0"/>
        <v>6128.28</v>
      </c>
      <c r="L12" s="29">
        <f t="shared" si="1"/>
        <v>11763.48</v>
      </c>
      <c r="M12" s="29">
        <v>1901.88</v>
      </c>
      <c r="N12" s="29">
        <v>1479.24</v>
      </c>
      <c r="O12" s="29">
        <v>1831.44</v>
      </c>
      <c r="P12" s="29">
        <f t="shared" si="2"/>
        <v>5212.5599999999995</v>
      </c>
      <c r="Q12" s="29">
        <v>8737.2800000000007</v>
      </c>
      <c r="R12" s="36">
        <v>6798.25</v>
      </c>
    </row>
    <row r="13" spans="1:18" x14ac:dyDescent="0.25">
      <c r="A13" s="1">
        <v>7</v>
      </c>
      <c r="B13" s="14" t="s">
        <v>21</v>
      </c>
      <c r="C13" s="5" t="s">
        <v>112</v>
      </c>
      <c r="D13" s="29">
        <v>4958.68</v>
      </c>
      <c r="E13" s="30">
        <v>4774.9799999999996</v>
      </c>
      <c r="F13" s="29">
        <v>5013.92</v>
      </c>
      <c r="G13" s="29">
        <v>14747.58</v>
      </c>
      <c r="H13" s="29">
        <v>6232.94</v>
      </c>
      <c r="I13" s="29">
        <v>5283.52</v>
      </c>
      <c r="J13" s="31">
        <f>'[1]NECONSUMAT ECO CLIN'!E11</f>
        <v>5363.08</v>
      </c>
      <c r="K13" s="29">
        <f t="shared" si="0"/>
        <v>16879.54</v>
      </c>
      <c r="L13" s="29">
        <f t="shared" si="1"/>
        <v>31627.120000000003</v>
      </c>
      <c r="M13" s="29">
        <v>5424.4</v>
      </c>
      <c r="N13" s="29">
        <v>5400.08</v>
      </c>
      <c r="O13" s="29">
        <v>5865.54</v>
      </c>
      <c r="P13" s="29">
        <f t="shared" si="2"/>
        <v>16690.02</v>
      </c>
      <c r="Q13" s="29">
        <v>6298.79</v>
      </c>
      <c r="R13" s="36">
        <v>4900.93</v>
      </c>
    </row>
    <row r="14" spans="1:18" x14ac:dyDescent="0.25">
      <c r="A14" s="1">
        <v>8</v>
      </c>
      <c r="B14" s="14" t="s">
        <v>22</v>
      </c>
      <c r="C14" s="5" t="s">
        <v>113</v>
      </c>
      <c r="D14" s="29">
        <v>7607.52</v>
      </c>
      <c r="E14" s="30">
        <v>9438.9599999999991</v>
      </c>
      <c r="F14" s="29">
        <v>11199.96</v>
      </c>
      <c r="G14" s="29">
        <v>28246.44</v>
      </c>
      <c r="H14" s="29">
        <v>8452.7999999999993</v>
      </c>
      <c r="I14" s="29">
        <v>8456.5</v>
      </c>
      <c r="J14" s="31">
        <f>'[1]NECONSUMAT ECO CLIN'!E12</f>
        <v>6973.56</v>
      </c>
      <c r="K14" s="29">
        <f t="shared" si="0"/>
        <v>23882.86</v>
      </c>
      <c r="L14" s="29">
        <f t="shared" si="1"/>
        <v>52129.3</v>
      </c>
      <c r="M14" s="29">
        <v>8241.48</v>
      </c>
      <c r="N14" s="29">
        <v>5071.68</v>
      </c>
      <c r="O14" s="29">
        <v>9368.52</v>
      </c>
      <c r="P14" s="29">
        <f t="shared" si="2"/>
        <v>22681.68</v>
      </c>
      <c r="Q14" s="29">
        <v>21983.87</v>
      </c>
      <c r="R14" s="36">
        <v>17105.09</v>
      </c>
    </row>
    <row r="15" spans="1:18" ht="25.5" x14ac:dyDescent="0.25">
      <c r="A15" s="1">
        <v>9</v>
      </c>
      <c r="B15" s="14" t="s">
        <v>23</v>
      </c>
      <c r="C15" s="5" t="s">
        <v>114</v>
      </c>
      <c r="D15" s="29">
        <v>12940.8</v>
      </c>
      <c r="E15" s="30">
        <v>18935.04</v>
      </c>
      <c r="F15" s="29">
        <v>23825.9</v>
      </c>
      <c r="G15" s="29">
        <v>55701.740000000005</v>
      </c>
      <c r="H15" s="29">
        <v>13419.34</v>
      </c>
      <c r="I15" s="29">
        <v>15084.12</v>
      </c>
      <c r="J15" s="31">
        <f>'[1]NECONSUMAT ECO CLIN'!E13</f>
        <v>15225.66</v>
      </c>
      <c r="K15" s="29">
        <f t="shared" si="0"/>
        <v>43729.119999999995</v>
      </c>
      <c r="L15" s="29">
        <f t="shared" si="1"/>
        <v>99430.86</v>
      </c>
      <c r="M15" s="29">
        <v>15528.96</v>
      </c>
      <c r="N15" s="29">
        <v>14612.32</v>
      </c>
      <c r="O15" s="29">
        <v>16694.98</v>
      </c>
      <c r="P15" s="29">
        <f t="shared" si="2"/>
        <v>46836.259999999995</v>
      </c>
      <c r="Q15" s="29">
        <v>18149.82</v>
      </c>
      <c r="R15" s="36">
        <v>14121.91</v>
      </c>
    </row>
    <row r="16" spans="1:18" x14ac:dyDescent="0.25">
      <c r="A16" s="1">
        <v>10</v>
      </c>
      <c r="B16" s="14" t="s">
        <v>24</v>
      </c>
      <c r="C16" s="5" t="s">
        <v>115</v>
      </c>
      <c r="D16" s="29">
        <v>1732.18</v>
      </c>
      <c r="E16" s="30">
        <v>2069.1799999999998</v>
      </c>
      <c r="F16" s="29">
        <v>4118.1400000000003</v>
      </c>
      <c r="G16" s="29">
        <v>7919.5</v>
      </c>
      <c r="H16" s="29">
        <v>4044</v>
      </c>
      <c r="I16" s="29">
        <v>6349.08</v>
      </c>
      <c r="J16" s="31">
        <f>'[1]NECONSUMAT ECO CLIN'!E14</f>
        <v>6153.62</v>
      </c>
      <c r="K16" s="29">
        <f t="shared" si="0"/>
        <v>16546.7</v>
      </c>
      <c r="L16" s="29">
        <f t="shared" si="1"/>
        <v>24466.2</v>
      </c>
      <c r="M16" s="29">
        <v>8074.52</v>
      </c>
      <c r="N16" s="29">
        <v>2069.1799999999998</v>
      </c>
      <c r="O16" s="29">
        <v>2352.2600000000002</v>
      </c>
      <c r="P16" s="29">
        <f t="shared" si="2"/>
        <v>12495.960000000001</v>
      </c>
      <c r="Q16" s="29">
        <v>13077.78</v>
      </c>
      <c r="R16" s="36">
        <v>10175.48</v>
      </c>
    </row>
    <row r="17" spans="1:18" x14ac:dyDescent="0.25">
      <c r="A17" s="1">
        <v>11</v>
      </c>
      <c r="B17" s="15" t="s">
        <v>25</v>
      </c>
      <c r="C17" s="12" t="s">
        <v>116</v>
      </c>
      <c r="D17" s="32">
        <v>3803.76</v>
      </c>
      <c r="E17" s="33">
        <v>3169.8</v>
      </c>
      <c r="F17" s="32">
        <v>4649.04</v>
      </c>
      <c r="G17" s="32">
        <v>11622.6</v>
      </c>
      <c r="H17" s="32">
        <v>4226.3999999999996</v>
      </c>
      <c r="I17" s="32">
        <v>0</v>
      </c>
      <c r="J17" s="32">
        <f>'[1]NECONSUMAT ECO CLIN'!E15</f>
        <v>0</v>
      </c>
      <c r="K17" s="32">
        <f t="shared" si="0"/>
        <v>4226.3999999999996</v>
      </c>
      <c r="L17" s="32">
        <f t="shared" si="1"/>
        <v>15849</v>
      </c>
      <c r="M17" s="32">
        <v>0</v>
      </c>
      <c r="N17" s="32">
        <v>0</v>
      </c>
      <c r="O17" s="32">
        <v>0</v>
      </c>
      <c r="P17" s="32">
        <f t="shared" si="2"/>
        <v>0</v>
      </c>
      <c r="Q17" s="32">
        <v>0</v>
      </c>
      <c r="R17" s="32">
        <v>0</v>
      </c>
    </row>
    <row r="18" spans="1:18" x14ac:dyDescent="0.25">
      <c r="A18" s="1">
        <v>12</v>
      </c>
      <c r="B18" s="14" t="s">
        <v>26</v>
      </c>
      <c r="C18" s="5" t="s">
        <v>2</v>
      </c>
      <c r="D18" s="29">
        <v>13755.56</v>
      </c>
      <c r="E18" s="30">
        <v>14946.96</v>
      </c>
      <c r="F18" s="29">
        <v>20546.580000000002</v>
      </c>
      <c r="G18" s="29">
        <v>49249.1</v>
      </c>
      <c r="H18" s="29">
        <v>14211.5</v>
      </c>
      <c r="I18" s="29">
        <v>18456.78</v>
      </c>
      <c r="J18" s="31">
        <f>'[1]NECONSUMAT ECO CLIN'!E16</f>
        <v>16359.84</v>
      </c>
      <c r="K18" s="29">
        <f t="shared" si="0"/>
        <v>49028.119999999995</v>
      </c>
      <c r="L18" s="29">
        <f t="shared" si="1"/>
        <v>98277.22</v>
      </c>
      <c r="M18" s="29">
        <v>16506.8</v>
      </c>
      <c r="N18" s="29">
        <v>15659.28</v>
      </c>
      <c r="O18" s="29">
        <v>16307.38</v>
      </c>
      <c r="P18" s="29">
        <f t="shared" si="2"/>
        <v>48473.46</v>
      </c>
      <c r="Q18" s="29">
        <v>28196.38</v>
      </c>
      <c r="R18" s="36">
        <v>21938.880000000001</v>
      </c>
    </row>
    <row r="19" spans="1:18" x14ac:dyDescent="0.25">
      <c r="A19" s="1">
        <v>13</v>
      </c>
      <c r="B19" s="14" t="s">
        <v>27</v>
      </c>
      <c r="C19" s="5" t="s">
        <v>117</v>
      </c>
      <c r="D19" s="29">
        <v>18010.96</v>
      </c>
      <c r="E19" s="30">
        <v>19909.400000000001</v>
      </c>
      <c r="F19" s="29">
        <v>16095.2</v>
      </c>
      <c r="G19" s="29">
        <v>54015.56</v>
      </c>
      <c r="H19" s="29">
        <v>19192.84</v>
      </c>
      <c r="I19" s="29">
        <v>20980.799999999999</v>
      </c>
      <c r="J19" s="31">
        <f>'[1]NECONSUMAT ECO CLIN'!E17</f>
        <v>18577.12</v>
      </c>
      <c r="K19" s="29">
        <f t="shared" si="0"/>
        <v>58750.759999999995</v>
      </c>
      <c r="L19" s="29">
        <f t="shared" si="1"/>
        <v>112766.31999999999</v>
      </c>
      <c r="M19" s="29">
        <v>20579.439999999999</v>
      </c>
      <c r="N19" s="29">
        <v>15662.52</v>
      </c>
      <c r="O19" s="29">
        <v>17356.64</v>
      </c>
      <c r="P19" s="29">
        <f t="shared" si="2"/>
        <v>53598.6</v>
      </c>
      <c r="Q19" s="29">
        <v>41851.89</v>
      </c>
      <c r="R19" s="36">
        <v>32563.88</v>
      </c>
    </row>
    <row r="20" spans="1:18" x14ac:dyDescent="0.25">
      <c r="A20" s="1">
        <v>14</v>
      </c>
      <c r="B20" s="14" t="s">
        <v>28</v>
      </c>
      <c r="C20" s="5" t="s">
        <v>118</v>
      </c>
      <c r="D20" s="29">
        <v>1496.28</v>
      </c>
      <c r="E20" s="30">
        <v>1455.84</v>
      </c>
      <c r="F20" s="29">
        <v>2345.52</v>
      </c>
      <c r="G20" s="29">
        <v>5297.6399999999994</v>
      </c>
      <c r="H20" s="29">
        <v>2547.7199999999998</v>
      </c>
      <c r="I20" s="29">
        <v>2871.24</v>
      </c>
      <c r="J20" s="31">
        <f>'[1]NECONSUMAT ECO CLIN'!E18</f>
        <v>2871.24</v>
      </c>
      <c r="K20" s="29">
        <f t="shared" si="0"/>
        <v>8290.1999999999989</v>
      </c>
      <c r="L20" s="29">
        <f t="shared" si="1"/>
        <v>13587.839999999998</v>
      </c>
      <c r="M20" s="29">
        <v>2830.8</v>
      </c>
      <c r="N20" s="29">
        <v>1779.36</v>
      </c>
      <c r="O20" s="29">
        <v>2224.1999999999998</v>
      </c>
      <c r="P20" s="29">
        <f t="shared" si="2"/>
        <v>6834.36</v>
      </c>
      <c r="Q20" s="29">
        <v>4649.04</v>
      </c>
      <c r="R20" s="36">
        <v>4203.3</v>
      </c>
    </row>
    <row r="21" spans="1:18" x14ac:dyDescent="0.25">
      <c r="A21" s="1">
        <v>15</v>
      </c>
      <c r="B21" s="16" t="s">
        <v>212</v>
      </c>
      <c r="C21" s="3" t="s">
        <v>221</v>
      </c>
      <c r="D21" s="29"/>
      <c r="E21" s="30"/>
      <c r="F21" s="29"/>
      <c r="G21" s="29"/>
      <c r="H21" s="29"/>
      <c r="I21" s="29"/>
      <c r="J21" s="31">
        <f>'[1]NECONSUMAT ECO CLIN'!E19</f>
        <v>2907.32</v>
      </c>
      <c r="K21" s="29">
        <f t="shared" si="0"/>
        <v>2907.32</v>
      </c>
      <c r="L21" s="29">
        <f t="shared" si="1"/>
        <v>2907.32</v>
      </c>
      <c r="M21" s="29">
        <v>2677.5</v>
      </c>
      <c r="N21" s="29">
        <v>1090.56</v>
      </c>
      <c r="O21" s="29">
        <v>1118.18</v>
      </c>
      <c r="P21" s="29">
        <f t="shared" si="2"/>
        <v>4886.24</v>
      </c>
      <c r="Q21" s="29">
        <v>8200.81</v>
      </c>
      <c r="R21" s="36">
        <v>6380.84</v>
      </c>
    </row>
    <row r="22" spans="1:18" x14ac:dyDescent="0.25">
      <c r="A22" s="1">
        <v>16</v>
      </c>
      <c r="B22" s="14" t="s">
        <v>29</v>
      </c>
      <c r="C22" s="5" t="s">
        <v>119</v>
      </c>
      <c r="D22" s="29">
        <v>1838.84</v>
      </c>
      <c r="E22" s="30">
        <v>2535.84</v>
      </c>
      <c r="F22" s="29">
        <v>3707.68</v>
      </c>
      <c r="G22" s="29">
        <v>8082.3600000000006</v>
      </c>
      <c r="H22" s="29">
        <v>3553.32</v>
      </c>
      <c r="I22" s="29">
        <v>2301.92</v>
      </c>
      <c r="J22" s="31">
        <f>'[1]NECONSUMAT ECO CLIN'!E20</f>
        <v>3452.88</v>
      </c>
      <c r="K22" s="29">
        <f t="shared" si="0"/>
        <v>9308.119999999999</v>
      </c>
      <c r="L22" s="29">
        <f t="shared" si="1"/>
        <v>17390.48</v>
      </c>
      <c r="M22" s="29">
        <v>1519.68</v>
      </c>
      <c r="N22" s="29">
        <v>2747.16</v>
      </c>
      <c r="O22" s="29">
        <v>3389.84</v>
      </c>
      <c r="P22" s="29">
        <f t="shared" si="2"/>
        <v>7656.68</v>
      </c>
      <c r="Q22" s="29">
        <v>7986.97</v>
      </c>
      <c r="R22" s="36">
        <v>6214.46</v>
      </c>
    </row>
    <row r="23" spans="1:18" x14ac:dyDescent="0.25">
      <c r="A23" s="1">
        <v>17</v>
      </c>
      <c r="B23" s="14" t="s">
        <v>30</v>
      </c>
      <c r="C23" s="5" t="s">
        <v>120</v>
      </c>
      <c r="D23" s="29">
        <v>1523.24</v>
      </c>
      <c r="E23" s="30">
        <v>2183.7600000000002</v>
      </c>
      <c r="F23" s="29">
        <v>2952.12</v>
      </c>
      <c r="G23" s="29">
        <v>6659.12</v>
      </c>
      <c r="H23" s="29">
        <v>1563.68</v>
      </c>
      <c r="I23" s="29">
        <v>1617.6</v>
      </c>
      <c r="J23" s="31">
        <f>'[1]NECONSUMAT ECO CLIN'!E21</f>
        <v>1644.56</v>
      </c>
      <c r="K23" s="29">
        <f t="shared" si="0"/>
        <v>4825.84</v>
      </c>
      <c r="L23" s="29">
        <f t="shared" si="1"/>
        <v>11484.96</v>
      </c>
      <c r="M23" s="29">
        <v>1671.52</v>
      </c>
      <c r="N23" s="29">
        <v>1671.52</v>
      </c>
      <c r="O23" s="29">
        <v>1792.84</v>
      </c>
      <c r="P23" s="29">
        <f t="shared" si="2"/>
        <v>5135.88</v>
      </c>
      <c r="Q23" s="29">
        <v>1928.28</v>
      </c>
      <c r="R23" s="36">
        <v>1500.34</v>
      </c>
    </row>
    <row r="24" spans="1:18" x14ac:dyDescent="0.25">
      <c r="A24" s="1">
        <v>18</v>
      </c>
      <c r="B24" s="14" t="s">
        <v>31</v>
      </c>
      <c r="C24" s="5" t="s">
        <v>3</v>
      </c>
      <c r="D24" s="29">
        <v>27227.759999999998</v>
      </c>
      <c r="E24" s="30">
        <v>28975.279999999999</v>
      </c>
      <c r="F24" s="29">
        <v>29851.22</v>
      </c>
      <c r="G24" s="29">
        <v>86054.26</v>
      </c>
      <c r="H24" s="29">
        <v>24736.06</v>
      </c>
      <c r="I24" s="29">
        <v>28086.78</v>
      </c>
      <c r="J24" s="31">
        <f>'[1]NECONSUMAT ECO CLIN'!E22</f>
        <v>27232.78</v>
      </c>
      <c r="K24" s="29">
        <f t="shared" si="0"/>
        <v>80055.62</v>
      </c>
      <c r="L24" s="29">
        <f t="shared" si="1"/>
        <v>166109.88</v>
      </c>
      <c r="M24" s="29">
        <v>29962.1</v>
      </c>
      <c r="N24" s="29">
        <v>19988.7</v>
      </c>
      <c r="O24" s="29">
        <v>28512.86</v>
      </c>
      <c r="P24" s="29">
        <f t="shared" si="2"/>
        <v>78463.66</v>
      </c>
      <c r="Q24" s="29">
        <v>41881.9</v>
      </c>
      <c r="R24" s="36">
        <v>32587.23</v>
      </c>
    </row>
    <row r="25" spans="1:18" x14ac:dyDescent="0.25">
      <c r="A25" s="1">
        <v>19</v>
      </c>
      <c r="B25" s="14" t="s">
        <v>32</v>
      </c>
      <c r="C25" s="5" t="s">
        <v>4</v>
      </c>
      <c r="D25" s="29">
        <v>4368.68</v>
      </c>
      <c r="E25" s="30">
        <v>4318.08</v>
      </c>
      <c r="F25" s="29">
        <v>4814.32</v>
      </c>
      <c r="G25" s="29">
        <v>13501.08</v>
      </c>
      <c r="H25" s="29">
        <v>2826.96</v>
      </c>
      <c r="I25" s="29">
        <v>3528</v>
      </c>
      <c r="J25" s="31">
        <f>'[1]NECONSUMAT ECO CLIN'!E23</f>
        <v>4740.88</v>
      </c>
      <c r="K25" s="29">
        <f t="shared" si="0"/>
        <v>11095.84</v>
      </c>
      <c r="L25" s="29">
        <f t="shared" si="1"/>
        <v>24596.92</v>
      </c>
      <c r="M25" s="29">
        <v>2091.64</v>
      </c>
      <c r="N25" s="29">
        <v>5806.16</v>
      </c>
      <c r="O25" s="29">
        <v>3130.92</v>
      </c>
      <c r="P25" s="29">
        <f t="shared" si="2"/>
        <v>11028.72</v>
      </c>
      <c r="Q25" s="29">
        <v>6673.94</v>
      </c>
      <c r="R25" s="36">
        <v>5192.82</v>
      </c>
    </row>
    <row r="26" spans="1:18" x14ac:dyDescent="0.25">
      <c r="A26" s="1">
        <v>20</v>
      </c>
      <c r="B26" s="14" t="s">
        <v>33</v>
      </c>
      <c r="C26" s="5" t="s">
        <v>121</v>
      </c>
      <c r="D26" s="29">
        <v>6973.56</v>
      </c>
      <c r="E26" s="30">
        <v>8452.7999999999993</v>
      </c>
      <c r="F26" s="29">
        <v>9298.08</v>
      </c>
      <c r="G26" s="29">
        <v>24724.440000000002</v>
      </c>
      <c r="H26" s="29">
        <v>8452.7999999999993</v>
      </c>
      <c r="I26" s="29">
        <v>7466.64</v>
      </c>
      <c r="J26" s="31">
        <f>'[1]NECONSUMAT ECO CLIN'!E24</f>
        <v>5916.96</v>
      </c>
      <c r="K26" s="29">
        <f t="shared" si="0"/>
        <v>21836.399999999998</v>
      </c>
      <c r="L26" s="29">
        <f t="shared" si="1"/>
        <v>46560.84</v>
      </c>
      <c r="M26" s="29">
        <v>7677.96</v>
      </c>
      <c r="N26" s="29">
        <v>7748.4</v>
      </c>
      <c r="O26" s="29">
        <v>5353.44</v>
      </c>
      <c r="P26" s="29">
        <f t="shared" si="2"/>
        <v>20779.8</v>
      </c>
      <c r="Q26" s="29">
        <v>8887.34</v>
      </c>
      <c r="R26" s="36">
        <v>6915.01</v>
      </c>
    </row>
    <row r="27" spans="1:18" x14ac:dyDescent="0.25">
      <c r="A27" s="1">
        <v>21</v>
      </c>
      <c r="B27" s="14" t="s">
        <v>34</v>
      </c>
      <c r="C27" s="5" t="s">
        <v>122</v>
      </c>
      <c r="D27" s="29">
        <v>6306.56</v>
      </c>
      <c r="E27" s="30">
        <v>7785.8</v>
      </c>
      <c r="F27" s="29">
        <v>8875.44</v>
      </c>
      <c r="G27" s="29">
        <v>22967.800000000003</v>
      </c>
      <c r="H27" s="29">
        <v>8171.04</v>
      </c>
      <c r="I27" s="29">
        <v>6712.68</v>
      </c>
      <c r="J27" s="31">
        <f>'[1]NECONSUMAT ECO CLIN'!E25</f>
        <v>6816.16</v>
      </c>
      <c r="K27" s="29">
        <f t="shared" si="0"/>
        <v>21699.88</v>
      </c>
      <c r="L27" s="29">
        <f t="shared" si="1"/>
        <v>44667.680000000008</v>
      </c>
      <c r="M27" s="29">
        <v>6924</v>
      </c>
      <c r="N27" s="29">
        <v>6973.56</v>
      </c>
      <c r="O27" s="29">
        <v>7433.6</v>
      </c>
      <c r="P27" s="29">
        <f t="shared" si="2"/>
        <v>21331.160000000003</v>
      </c>
      <c r="Q27" s="29">
        <v>7986.97</v>
      </c>
      <c r="R27" s="36">
        <v>6214.46</v>
      </c>
    </row>
    <row r="28" spans="1:18" x14ac:dyDescent="0.25">
      <c r="A28" s="1">
        <v>22</v>
      </c>
      <c r="B28" s="14" t="s">
        <v>35</v>
      </c>
      <c r="C28" s="5" t="s">
        <v>123</v>
      </c>
      <c r="D28" s="29">
        <v>3033</v>
      </c>
      <c r="E28" s="30">
        <v>2763.4</v>
      </c>
      <c r="F28" s="29">
        <v>3437.4</v>
      </c>
      <c r="G28" s="29">
        <v>9233.7999999999993</v>
      </c>
      <c r="H28" s="29">
        <v>3167.8</v>
      </c>
      <c r="I28" s="29">
        <v>2844.28</v>
      </c>
      <c r="J28" s="31">
        <f>'[1]NECONSUMAT ECO CLIN'!E26</f>
        <v>3275.64</v>
      </c>
      <c r="K28" s="29">
        <f t="shared" si="0"/>
        <v>9287.7199999999993</v>
      </c>
      <c r="L28" s="29">
        <f t="shared" si="1"/>
        <v>18521.519999999997</v>
      </c>
      <c r="M28" s="29">
        <v>3437.4</v>
      </c>
      <c r="N28" s="29">
        <v>1415.4</v>
      </c>
      <c r="O28" s="29">
        <v>2642.08</v>
      </c>
      <c r="P28" s="29">
        <f t="shared" si="2"/>
        <v>7494.88</v>
      </c>
      <c r="Q28" s="29">
        <v>7638.08</v>
      </c>
      <c r="R28" s="36">
        <v>5943</v>
      </c>
    </row>
    <row r="29" spans="1:18" x14ac:dyDescent="0.25">
      <c r="A29" s="1">
        <v>23</v>
      </c>
      <c r="B29" s="14" t="s">
        <v>36</v>
      </c>
      <c r="C29" s="5" t="s">
        <v>124</v>
      </c>
      <c r="D29" s="29">
        <v>10669.08</v>
      </c>
      <c r="E29" s="30">
        <v>10950.84</v>
      </c>
      <c r="F29" s="29">
        <v>4380.3599999999997</v>
      </c>
      <c r="G29" s="29">
        <v>26000.28</v>
      </c>
      <c r="H29" s="29">
        <v>5108.68</v>
      </c>
      <c r="I29" s="29">
        <v>4575.16</v>
      </c>
      <c r="J29" s="31">
        <f>'[1]NECONSUMAT ECO CLIN'!E27</f>
        <v>6083.08</v>
      </c>
      <c r="K29" s="29">
        <f t="shared" si="0"/>
        <v>15766.92</v>
      </c>
      <c r="L29" s="29">
        <f t="shared" si="1"/>
        <v>41767.199999999997</v>
      </c>
      <c r="M29" s="29">
        <v>6715.32</v>
      </c>
      <c r="N29" s="29">
        <v>4368.6000000000004</v>
      </c>
      <c r="O29" s="29">
        <v>7578.44</v>
      </c>
      <c r="P29" s="29">
        <f t="shared" si="2"/>
        <v>18662.36</v>
      </c>
      <c r="Q29" s="29">
        <v>16271.64</v>
      </c>
      <c r="R29" s="36">
        <v>13447.63</v>
      </c>
    </row>
    <row r="30" spans="1:18" x14ac:dyDescent="0.25">
      <c r="A30" s="1">
        <v>24</v>
      </c>
      <c r="B30" s="14" t="s">
        <v>37</v>
      </c>
      <c r="C30" s="5" t="s">
        <v>125</v>
      </c>
      <c r="D30" s="29">
        <v>5607.68</v>
      </c>
      <c r="E30" s="30">
        <v>7589.24</v>
      </c>
      <c r="F30" s="29">
        <v>9759.52</v>
      </c>
      <c r="G30" s="29">
        <v>22956.440000000002</v>
      </c>
      <c r="H30" s="29">
        <v>5796.4</v>
      </c>
      <c r="I30" s="29">
        <v>5931.2</v>
      </c>
      <c r="J30" s="31">
        <f>'[1]NECONSUMAT ECO CLIN'!E28</f>
        <v>6052.52</v>
      </c>
      <c r="K30" s="29">
        <f t="shared" si="0"/>
        <v>17780.12</v>
      </c>
      <c r="L30" s="29">
        <f t="shared" si="1"/>
        <v>40736.559999999998</v>
      </c>
      <c r="M30" s="29">
        <v>6133.4</v>
      </c>
      <c r="N30" s="29">
        <v>6200.8</v>
      </c>
      <c r="O30" s="29">
        <v>6605.2</v>
      </c>
      <c r="P30" s="29">
        <f t="shared" si="2"/>
        <v>18939.400000000001</v>
      </c>
      <c r="Q30" s="29">
        <v>7101.62</v>
      </c>
      <c r="R30" s="36">
        <v>5525.58</v>
      </c>
    </row>
    <row r="31" spans="1:18" x14ac:dyDescent="0.25">
      <c r="A31" s="1">
        <v>25</v>
      </c>
      <c r="B31" s="14" t="s">
        <v>38</v>
      </c>
      <c r="C31" s="5" t="s">
        <v>126</v>
      </c>
      <c r="D31" s="29">
        <v>2535.84</v>
      </c>
      <c r="E31" s="30">
        <v>2606.2800000000002</v>
      </c>
      <c r="F31" s="29">
        <v>5001.24</v>
      </c>
      <c r="G31" s="29">
        <v>10143.36</v>
      </c>
      <c r="H31" s="29">
        <v>3592.44</v>
      </c>
      <c r="I31" s="29">
        <v>2606.2800000000002</v>
      </c>
      <c r="J31" s="31">
        <f>'[1]NECONSUMAT ECO CLIN'!E29</f>
        <v>2606.2800000000002</v>
      </c>
      <c r="K31" s="29">
        <f t="shared" si="0"/>
        <v>8805</v>
      </c>
      <c r="L31" s="29">
        <f t="shared" si="1"/>
        <v>18948.36</v>
      </c>
      <c r="M31" s="29">
        <v>3522</v>
      </c>
      <c r="N31" s="29">
        <v>2606.2800000000002</v>
      </c>
      <c r="O31" s="29">
        <v>2676.72</v>
      </c>
      <c r="P31" s="29">
        <f t="shared" si="2"/>
        <v>8805</v>
      </c>
      <c r="Q31" s="29">
        <v>7015.33</v>
      </c>
      <c r="R31" s="36">
        <v>5458.45</v>
      </c>
    </row>
    <row r="32" spans="1:18" x14ac:dyDescent="0.25">
      <c r="A32" s="1">
        <v>26</v>
      </c>
      <c r="B32" s="14" t="s">
        <v>39</v>
      </c>
      <c r="C32" s="5" t="s">
        <v>127</v>
      </c>
      <c r="D32" s="29">
        <v>10066.200000000001</v>
      </c>
      <c r="E32" s="30">
        <v>16634</v>
      </c>
      <c r="F32" s="29">
        <v>10335.799999999999</v>
      </c>
      <c r="G32" s="29">
        <v>37036</v>
      </c>
      <c r="H32" s="29">
        <v>17427.8</v>
      </c>
      <c r="I32" s="29">
        <v>10605.4</v>
      </c>
      <c r="J32" s="31">
        <f>'[1]NECONSUMAT ECO CLIN'!E30</f>
        <v>10913.8</v>
      </c>
      <c r="K32" s="29">
        <f t="shared" si="0"/>
        <v>38947</v>
      </c>
      <c r="L32" s="29">
        <f t="shared" si="1"/>
        <v>75983</v>
      </c>
      <c r="M32" s="29">
        <v>11115.2</v>
      </c>
      <c r="N32" s="29">
        <v>10953.4</v>
      </c>
      <c r="O32" s="29">
        <v>11883.6</v>
      </c>
      <c r="P32" s="29">
        <f t="shared" si="2"/>
        <v>33952.199999999997</v>
      </c>
      <c r="Q32" s="29">
        <v>12841.43</v>
      </c>
      <c r="R32" s="36">
        <v>9991.59</v>
      </c>
    </row>
    <row r="33" spans="1:18" x14ac:dyDescent="0.25">
      <c r="A33" s="1">
        <v>27</v>
      </c>
      <c r="B33" s="14" t="s">
        <v>40</v>
      </c>
      <c r="C33" s="5" t="s">
        <v>128</v>
      </c>
      <c r="D33" s="29">
        <v>7044</v>
      </c>
      <c r="E33" s="30">
        <v>8030.16</v>
      </c>
      <c r="F33" s="29">
        <v>10777.32</v>
      </c>
      <c r="G33" s="29">
        <v>25851.48</v>
      </c>
      <c r="H33" s="29">
        <v>9016.32</v>
      </c>
      <c r="I33" s="29">
        <v>8452.7999999999993</v>
      </c>
      <c r="J33" s="31">
        <f>'[1]NECONSUMAT ECO CLIN'!E31</f>
        <v>10072.92</v>
      </c>
      <c r="K33" s="29">
        <f t="shared" si="0"/>
        <v>27542.04</v>
      </c>
      <c r="L33" s="29">
        <f t="shared" si="1"/>
        <v>53393.520000000004</v>
      </c>
      <c r="M33" s="29">
        <v>7396.2</v>
      </c>
      <c r="N33" s="29">
        <v>6762.24</v>
      </c>
      <c r="O33" s="29">
        <v>10284.24</v>
      </c>
      <c r="P33" s="29">
        <f t="shared" si="2"/>
        <v>24442.68</v>
      </c>
      <c r="Q33" s="29">
        <v>17178.18</v>
      </c>
      <c r="R33" s="36">
        <v>13365.9</v>
      </c>
    </row>
    <row r="34" spans="1:18" x14ac:dyDescent="0.25">
      <c r="A34" s="1">
        <v>28</v>
      </c>
      <c r="B34" s="14" t="s">
        <v>41</v>
      </c>
      <c r="C34" s="5" t="s">
        <v>5</v>
      </c>
      <c r="D34" s="29">
        <v>7184.88</v>
      </c>
      <c r="E34" s="30">
        <v>8100.6</v>
      </c>
      <c r="F34" s="29">
        <v>7396.2</v>
      </c>
      <c r="G34" s="29">
        <v>22681.68</v>
      </c>
      <c r="H34" s="29">
        <v>7959.72</v>
      </c>
      <c r="I34" s="29">
        <v>7677.96</v>
      </c>
      <c r="J34" s="31">
        <f>'[1]NECONSUMAT ECO CLIN'!E32</f>
        <v>7818.84</v>
      </c>
      <c r="K34" s="29">
        <f t="shared" si="0"/>
        <v>23456.52</v>
      </c>
      <c r="L34" s="29">
        <f t="shared" si="1"/>
        <v>46138.2</v>
      </c>
      <c r="M34" s="29">
        <v>7889.28</v>
      </c>
      <c r="N34" s="29">
        <v>7889.28</v>
      </c>
      <c r="O34" s="29">
        <v>8452.7999999999993</v>
      </c>
      <c r="P34" s="29">
        <f t="shared" si="2"/>
        <v>24231.360000000001</v>
      </c>
      <c r="Q34" s="29">
        <v>9164.9500000000007</v>
      </c>
      <c r="R34" s="36">
        <v>7131.01</v>
      </c>
    </row>
    <row r="35" spans="1:18" x14ac:dyDescent="0.25">
      <c r="A35" s="1">
        <v>29</v>
      </c>
      <c r="B35" s="14" t="s">
        <v>42</v>
      </c>
      <c r="C35" s="5" t="s">
        <v>129</v>
      </c>
      <c r="D35" s="29">
        <v>6057.84</v>
      </c>
      <c r="E35" s="30">
        <v>6057.84</v>
      </c>
      <c r="F35" s="29">
        <v>7184.88</v>
      </c>
      <c r="G35" s="29">
        <v>19300.560000000001</v>
      </c>
      <c r="H35" s="29">
        <v>6057.84</v>
      </c>
      <c r="I35" s="29">
        <v>5776.08</v>
      </c>
      <c r="J35" s="31">
        <f>'[1]NECONSUMAT ECO CLIN'!E33</f>
        <v>6903.12</v>
      </c>
      <c r="K35" s="29">
        <f t="shared" si="0"/>
        <v>18737.04</v>
      </c>
      <c r="L35" s="29">
        <f t="shared" si="1"/>
        <v>38037.600000000006</v>
      </c>
      <c r="M35" s="29">
        <v>6903.12</v>
      </c>
      <c r="N35" s="29">
        <v>4860.3599999999997</v>
      </c>
      <c r="O35" s="29">
        <v>7466.64</v>
      </c>
      <c r="P35" s="29">
        <f t="shared" si="2"/>
        <v>19230.12</v>
      </c>
      <c r="Q35" s="29">
        <v>8092.02</v>
      </c>
      <c r="R35" s="36">
        <v>6296.19</v>
      </c>
    </row>
    <row r="36" spans="1:18" x14ac:dyDescent="0.25">
      <c r="A36" s="1">
        <v>30</v>
      </c>
      <c r="B36" s="14" t="s">
        <v>43</v>
      </c>
      <c r="C36" s="5" t="s">
        <v>130</v>
      </c>
      <c r="D36" s="29">
        <v>7255.32</v>
      </c>
      <c r="E36" s="30">
        <v>8452.7999999999993</v>
      </c>
      <c r="F36" s="29">
        <v>7396.2</v>
      </c>
      <c r="G36" s="29">
        <v>23104.32</v>
      </c>
      <c r="H36" s="29">
        <v>8875.44</v>
      </c>
      <c r="I36" s="29">
        <v>7677.96</v>
      </c>
      <c r="J36" s="31">
        <f>'[1]NECONSUMAT ECO CLIN'!E34</f>
        <v>7818.84</v>
      </c>
      <c r="K36" s="29">
        <f t="shared" si="0"/>
        <v>24372.240000000002</v>
      </c>
      <c r="L36" s="29">
        <f t="shared" si="1"/>
        <v>47476.56</v>
      </c>
      <c r="M36" s="29">
        <v>7959.72</v>
      </c>
      <c r="N36" s="29">
        <v>7959.72</v>
      </c>
      <c r="O36" s="29">
        <v>8523.24</v>
      </c>
      <c r="P36" s="29">
        <f t="shared" si="2"/>
        <v>24442.68</v>
      </c>
      <c r="Q36" s="29">
        <v>9191.2099999999991</v>
      </c>
      <c r="R36" s="36">
        <v>7151.44</v>
      </c>
    </row>
    <row r="37" spans="1:18" x14ac:dyDescent="0.25">
      <c r="A37" s="1">
        <v>31</v>
      </c>
      <c r="B37" s="14" t="s">
        <v>44</v>
      </c>
      <c r="C37" s="5" t="s">
        <v>131</v>
      </c>
      <c r="D37" s="29">
        <v>7396.2</v>
      </c>
      <c r="E37" s="30">
        <v>8311.92</v>
      </c>
      <c r="F37" s="29">
        <v>7537.08</v>
      </c>
      <c r="G37" s="29">
        <v>23245.199999999997</v>
      </c>
      <c r="H37" s="29">
        <v>8734.56</v>
      </c>
      <c r="I37" s="29">
        <v>7889.28</v>
      </c>
      <c r="J37" s="31">
        <f>'[1]NECONSUMAT ECO CLIN'!E35</f>
        <v>7959.72</v>
      </c>
      <c r="K37" s="29">
        <f t="shared" si="0"/>
        <v>24583.56</v>
      </c>
      <c r="L37" s="29">
        <f t="shared" si="1"/>
        <v>47828.759999999995</v>
      </c>
      <c r="M37" s="29">
        <v>8100.6</v>
      </c>
      <c r="N37" s="29">
        <v>8171.04</v>
      </c>
      <c r="O37" s="29">
        <v>8734.56</v>
      </c>
      <c r="P37" s="29">
        <f t="shared" si="2"/>
        <v>25006.199999999997</v>
      </c>
      <c r="Q37" s="29">
        <v>9378.7800000000007</v>
      </c>
      <c r="R37" s="36">
        <v>7297.39</v>
      </c>
    </row>
    <row r="38" spans="1:18" x14ac:dyDescent="0.25">
      <c r="A38" s="1">
        <v>32</v>
      </c>
      <c r="B38" s="14" t="s">
        <v>45</v>
      </c>
      <c r="C38" s="5" t="s">
        <v>132</v>
      </c>
      <c r="D38" s="29">
        <v>7839.72</v>
      </c>
      <c r="E38" s="30">
        <v>7682.32</v>
      </c>
      <c r="F38" s="29">
        <v>7466.64</v>
      </c>
      <c r="G38" s="29">
        <v>22988.68</v>
      </c>
      <c r="H38" s="29">
        <v>6410.04</v>
      </c>
      <c r="I38" s="29">
        <v>7325.76</v>
      </c>
      <c r="J38" s="31">
        <f>'[1]NECONSUMAT ECO CLIN'!E36</f>
        <v>7184.88</v>
      </c>
      <c r="K38" s="29">
        <f t="shared" si="0"/>
        <v>20920.68</v>
      </c>
      <c r="L38" s="29">
        <f t="shared" si="1"/>
        <v>43909.36</v>
      </c>
      <c r="M38" s="29">
        <v>5916.96</v>
      </c>
      <c r="N38" s="29">
        <v>7184.88</v>
      </c>
      <c r="O38" s="29">
        <v>7466.64</v>
      </c>
      <c r="P38" s="29">
        <f t="shared" si="2"/>
        <v>20568.48</v>
      </c>
      <c r="Q38" s="29">
        <v>12916.46</v>
      </c>
      <c r="R38" s="36">
        <v>10049.969999999999</v>
      </c>
    </row>
    <row r="39" spans="1:18" ht="25.5" x14ac:dyDescent="0.25">
      <c r="A39" s="1">
        <v>33</v>
      </c>
      <c r="B39" s="14" t="s">
        <v>46</v>
      </c>
      <c r="C39" s="5" t="s">
        <v>133</v>
      </c>
      <c r="D39" s="29">
        <v>1118.8399999999999</v>
      </c>
      <c r="E39" s="30">
        <v>2534.2399999999998</v>
      </c>
      <c r="F39" s="29">
        <v>2190.5</v>
      </c>
      <c r="G39" s="29">
        <v>5843.58</v>
      </c>
      <c r="H39" s="29">
        <v>1873.72</v>
      </c>
      <c r="I39" s="29">
        <v>1442.36</v>
      </c>
      <c r="J39" s="31">
        <f>'[1]NECONSUMAT ECO CLIN'!E37</f>
        <v>1186.2400000000009</v>
      </c>
      <c r="K39" s="29">
        <f t="shared" si="0"/>
        <v>4502.3200000000006</v>
      </c>
      <c r="L39" s="29">
        <f t="shared" si="1"/>
        <v>10345.900000000001</v>
      </c>
      <c r="M39" s="29">
        <v>1199.72</v>
      </c>
      <c r="N39" s="29">
        <v>2102.88</v>
      </c>
      <c r="O39" s="29">
        <v>2460.1</v>
      </c>
      <c r="P39" s="29">
        <f t="shared" si="2"/>
        <v>5762.7000000000007</v>
      </c>
      <c r="Q39" s="29">
        <v>9435.06</v>
      </c>
      <c r="R39" s="36">
        <v>7341.18</v>
      </c>
    </row>
    <row r="40" spans="1:18" x14ac:dyDescent="0.25">
      <c r="A40" s="1">
        <v>34</v>
      </c>
      <c r="B40" s="14" t="s">
        <v>47</v>
      </c>
      <c r="C40" s="5" t="s">
        <v>134</v>
      </c>
      <c r="D40" s="29">
        <v>2389.4</v>
      </c>
      <c r="E40" s="30">
        <v>2989.92</v>
      </c>
      <c r="F40" s="29">
        <v>3045.16</v>
      </c>
      <c r="G40" s="29">
        <v>8424.48</v>
      </c>
      <c r="H40" s="29">
        <v>2996</v>
      </c>
      <c r="I40" s="29">
        <v>3118.64</v>
      </c>
      <c r="J40" s="31">
        <f>'[1]NECONSUMAT ECO CLIN'!E38</f>
        <v>3195.16</v>
      </c>
      <c r="K40" s="29">
        <f t="shared" si="0"/>
        <v>9309.7999999999993</v>
      </c>
      <c r="L40" s="29">
        <f t="shared" si="1"/>
        <v>17734.28</v>
      </c>
      <c r="M40" s="29">
        <v>3464.76</v>
      </c>
      <c r="N40" s="29">
        <v>2796.84</v>
      </c>
      <c r="O40" s="29">
        <v>3406.48</v>
      </c>
      <c r="P40" s="29">
        <f t="shared" si="2"/>
        <v>9668.08</v>
      </c>
      <c r="Q40" s="29">
        <v>6508.655999999999</v>
      </c>
      <c r="R40" s="36">
        <v>5916.9599999999991</v>
      </c>
    </row>
    <row r="41" spans="1:18" x14ac:dyDescent="0.25">
      <c r="A41" s="1">
        <v>35</v>
      </c>
      <c r="B41" s="14" t="s">
        <v>48</v>
      </c>
      <c r="C41" s="5" t="s">
        <v>135</v>
      </c>
      <c r="D41" s="29">
        <v>6903.12</v>
      </c>
      <c r="E41" s="30">
        <v>9650.2800000000007</v>
      </c>
      <c r="F41" s="29">
        <v>12608.76</v>
      </c>
      <c r="G41" s="29">
        <v>29162.160000000003</v>
      </c>
      <c r="H41" s="29">
        <v>9298.08</v>
      </c>
      <c r="I41" s="29">
        <v>7396.2</v>
      </c>
      <c r="J41" s="31">
        <f>'[1]NECONSUMAT ECO CLIN'!E39</f>
        <v>7466.64</v>
      </c>
      <c r="K41" s="29">
        <f t="shared" si="0"/>
        <v>24160.92</v>
      </c>
      <c r="L41" s="29">
        <f t="shared" si="1"/>
        <v>53323.08</v>
      </c>
      <c r="M41" s="29">
        <v>7537.08</v>
      </c>
      <c r="N41" s="29">
        <v>7677.96</v>
      </c>
      <c r="O41" s="29">
        <v>8171.04</v>
      </c>
      <c r="P41" s="29">
        <f t="shared" si="2"/>
        <v>23386.080000000002</v>
      </c>
      <c r="Q41" s="29">
        <v>8816.06</v>
      </c>
      <c r="R41" s="36">
        <v>6859.55</v>
      </c>
    </row>
    <row r="42" spans="1:18" x14ac:dyDescent="0.25">
      <c r="A42" s="1">
        <v>36</v>
      </c>
      <c r="B42" s="14" t="s">
        <v>49</v>
      </c>
      <c r="C42" s="5" t="s">
        <v>136</v>
      </c>
      <c r="D42" s="29">
        <v>1408.66</v>
      </c>
      <c r="E42" s="30">
        <v>2150.06</v>
      </c>
      <c r="F42" s="29">
        <v>3855.28</v>
      </c>
      <c r="G42" s="29">
        <v>7414</v>
      </c>
      <c r="H42" s="29">
        <v>3262.16</v>
      </c>
      <c r="I42" s="29">
        <v>2224.1999999999998</v>
      </c>
      <c r="J42" s="31">
        <f>'[1]NECONSUMAT ECO CLIN'!E40</f>
        <v>2520.7600000000002</v>
      </c>
      <c r="K42" s="29">
        <f t="shared" si="0"/>
        <v>8007.12</v>
      </c>
      <c r="L42" s="29">
        <f t="shared" si="1"/>
        <v>15421.119999999999</v>
      </c>
      <c r="M42" s="29">
        <v>1260.3800000000001</v>
      </c>
      <c r="N42" s="29">
        <v>815.54</v>
      </c>
      <c r="O42" s="29">
        <v>2594.9</v>
      </c>
      <c r="P42" s="29">
        <f t="shared" si="2"/>
        <v>4670.82</v>
      </c>
      <c r="Q42" s="29">
        <v>9786.4800000000014</v>
      </c>
      <c r="R42" s="36">
        <v>8572.98</v>
      </c>
    </row>
    <row r="43" spans="1:18" x14ac:dyDescent="0.25">
      <c r="A43" s="1">
        <v>37</v>
      </c>
      <c r="B43" s="14" t="s">
        <v>50</v>
      </c>
      <c r="C43" s="5" t="s">
        <v>137</v>
      </c>
      <c r="D43" s="29">
        <v>13918.8</v>
      </c>
      <c r="E43" s="30">
        <v>19349.8</v>
      </c>
      <c r="F43" s="29">
        <v>26042.639999999999</v>
      </c>
      <c r="G43" s="29">
        <v>59311.24</v>
      </c>
      <c r="H43" s="29">
        <v>20205.12</v>
      </c>
      <c r="I43" s="29">
        <v>15909.88</v>
      </c>
      <c r="J43" s="31">
        <f>'[1]NECONSUMAT ECO CLIN'!E41</f>
        <v>16106</v>
      </c>
      <c r="K43" s="29">
        <f t="shared" si="0"/>
        <v>52221</v>
      </c>
      <c r="L43" s="29">
        <f t="shared" si="1"/>
        <v>111532.23999999999</v>
      </c>
      <c r="M43" s="29">
        <v>16412.599999999999</v>
      </c>
      <c r="N43" s="29">
        <v>16546.88</v>
      </c>
      <c r="O43" s="29">
        <v>17609.560000000001</v>
      </c>
      <c r="P43" s="29">
        <f t="shared" si="2"/>
        <v>50569.039999999994</v>
      </c>
      <c r="Q43" s="29">
        <v>18945.150000000001</v>
      </c>
      <c r="R43" s="36">
        <v>13083.85</v>
      </c>
    </row>
    <row r="44" spans="1:18" x14ac:dyDescent="0.25">
      <c r="A44" s="1">
        <v>38</v>
      </c>
      <c r="B44" s="14" t="s">
        <v>51</v>
      </c>
      <c r="C44" s="5" t="s">
        <v>138</v>
      </c>
      <c r="D44" s="29">
        <v>6897.04</v>
      </c>
      <c r="E44" s="30">
        <v>7818.84</v>
      </c>
      <c r="F44" s="29">
        <v>9932.0400000000009</v>
      </c>
      <c r="G44" s="29">
        <v>24647.920000000002</v>
      </c>
      <c r="H44" s="29">
        <v>7154.88</v>
      </c>
      <c r="I44" s="29">
        <v>7450.12</v>
      </c>
      <c r="J44" s="31">
        <f>'[1]NECONSUMAT ECO CLIN'!E42</f>
        <v>8945.8799999999992</v>
      </c>
      <c r="K44" s="29">
        <f t="shared" si="0"/>
        <v>23550.879999999997</v>
      </c>
      <c r="L44" s="29">
        <f t="shared" si="1"/>
        <v>48198.8</v>
      </c>
      <c r="M44" s="29">
        <v>5846.52</v>
      </c>
      <c r="N44" s="29">
        <v>6269.16</v>
      </c>
      <c r="O44" s="29">
        <v>8171.04</v>
      </c>
      <c r="P44" s="29">
        <f t="shared" si="2"/>
        <v>20286.72</v>
      </c>
      <c r="Q44" s="29">
        <v>10504.24</v>
      </c>
      <c r="R44" s="36">
        <v>8173.08</v>
      </c>
    </row>
    <row r="45" spans="1:18" x14ac:dyDescent="0.25">
      <c r="A45" s="1">
        <v>39</v>
      </c>
      <c r="B45" s="15" t="s">
        <v>206</v>
      </c>
      <c r="C45" s="12" t="s">
        <v>207</v>
      </c>
      <c r="D45" s="32">
        <v>2291.6</v>
      </c>
      <c r="E45" s="33">
        <v>1348</v>
      </c>
      <c r="F45" s="32">
        <v>2291.6</v>
      </c>
      <c r="G45" s="32">
        <v>5931.2</v>
      </c>
      <c r="H45" s="32">
        <v>0</v>
      </c>
      <c r="I45" s="32">
        <v>0</v>
      </c>
      <c r="J45" s="32">
        <f>'[1]NECONSUMAT ECO CLIN'!E43</f>
        <v>0</v>
      </c>
      <c r="K45" s="32">
        <f t="shared" si="0"/>
        <v>0</v>
      </c>
      <c r="L45" s="32">
        <f t="shared" si="1"/>
        <v>5931.2</v>
      </c>
      <c r="M45" s="32">
        <v>0</v>
      </c>
      <c r="N45" s="32">
        <v>0</v>
      </c>
      <c r="O45" s="32">
        <v>0</v>
      </c>
      <c r="P45" s="32">
        <f t="shared" si="2"/>
        <v>0</v>
      </c>
      <c r="Q45" s="32">
        <v>0</v>
      </c>
      <c r="R45" s="32">
        <v>0</v>
      </c>
    </row>
    <row r="46" spans="1:18" x14ac:dyDescent="0.25">
      <c r="A46" s="1">
        <v>40</v>
      </c>
      <c r="B46" s="14" t="s">
        <v>52</v>
      </c>
      <c r="C46" s="5" t="s">
        <v>6</v>
      </c>
      <c r="D46" s="29">
        <v>1427.3</v>
      </c>
      <c r="E46" s="30">
        <v>1494.7</v>
      </c>
      <c r="F46" s="29">
        <v>2367.6</v>
      </c>
      <c r="G46" s="29">
        <v>5289.6</v>
      </c>
      <c r="H46" s="29">
        <v>1341.66</v>
      </c>
      <c r="I46" s="29">
        <v>1531.44</v>
      </c>
      <c r="J46" s="31">
        <f>'[1]NECONSUMAT ECO CLIN'!E44</f>
        <v>1044.44</v>
      </c>
      <c r="K46" s="29">
        <f t="shared" si="0"/>
        <v>3917.5400000000004</v>
      </c>
      <c r="L46" s="29">
        <f t="shared" si="1"/>
        <v>9207.1400000000012</v>
      </c>
      <c r="M46" s="29">
        <v>426.34</v>
      </c>
      <c r="N46" s="29">
        <v>315.45999999999998</v>
      </c>
      <c r="O46" s="29">
        <v>312.42</v>
      </c>
      <c r="P46" s="29">
        <f t="shared" si="2"/>
        <v>1054.22</v>
      </c>
      <c r="Q46" s="29">
        <v>9039.34</v>
      </c>
      <c r="R46" s="36">
        <v>7694.37</v>
      </c>
    </row>
    <row r="47" spans="1:18" x14ac:dyDescent="0.25">
      <c r="A47" s="1">
        <v>41</v>
      </c>
      <c r="B47" s="14" t="s">
        <v>53</v>
      </c>
      <c r="C47" s="5" t="s">
        <v>139</v>
      </c>
      <c r="D47" s="29">
        <v>5494.32</v>
      </c>
      <c r="E47" s="30">
        <v>5564.76</v>
      </c>
      <c r="F47" s="29">
        <v>6621.36</v>
      </c>
      <c r="G47" s="29">
        <v>17680.439999999999</v>
      </c>
      <c r="H47" s="29">
        <v>6480.48</v>
      </c>
      <c r="I47" s="29">
        <v>7044</v>
      </c>
      <c r="J47" s="31">
        <f>'[1]NECONSUMAT ECO CLIN'!E45</f>
        <v>8593.68</v>
      </c>
      <c r="K47" s="29">
        <f t="shared" si="0"/>
        <v>22118.16</v>
      </c>
      <c r="L47" s="29">
        <f t="shared" si="1"/>
        <v>39798.6</v>
      </c>
      <c r="M47" s="29">
        <v>8875.44</v>
      </c>
      <c r="N47" s="29">
        <v>7255.32</v>
      </c>
      <c r="O47" s="29">
        <v>9438.9599999999991</v>
      </c>
      <c r="P47" s="29">
        <f t="shared" si="2"/>
        <v>25569.72</v>
      </c>
      <c r="Q47" s="29">
        <v>26964.432000000001</v>
      </c>
      <c r="R47" s="36">
        <v>22294.99</v>
      </c>
    </row>
    <row r="48" spans="1:18" x14ac:dyDescent="0.25">
      <c r="A48" s="1">
        <v>42</v>
      </c>
      <c r="B48" s="14" t="s">
        <v>54</v>
      </c>
      <c r="C48" s="5" t="s">
        <v>140</v>
      </c>
      <c r="D48" s="29">
        <v>3522</v>
      </c>
      <c r="E48" s="30">
        <v>5212.5600000000004</v>
      </c>
      <c r="F48" s="29">
        <v>6702.24</v>
      </c>
      <c r="G48" s="29">
        <v>15436.800000000001</v>
      </c>
      <c r="H48" s="29">
        <v>5967.84</v>
      </c>
      <c r="I48" s="29">
        <v>2465.4</v>
      </c>
      <c r="J48" s="31">
        <f>'[1]NECONSUMAT ECO CLIN'!E46</f>
        <v>2747.16</v>
      </c>
      <c r="K48" s="29">
        <f t="shared" si="0"/>
        <v>11180.4</v>
      </c>
      <c r="L48" s="29">
        <f t="shared" si="1"/>
        <v>26617.200000000001</v>
      </c>
      <c r="M48" s="29">
        <v>2888.04</v>
      </c>
      <c r="N48" s="29">
        <v>2394.96</v>
      </c>
      <c r="O48" s="29">
        <v>3099.36</v>
      </c>
      <c r="P48" s="29">
        <f t="shared" si="2"/>
        <v>8382.36</v>
      </c>
      <c r="Q48" s="29">
        <v>16870.560000000001</v>
      </c>
      <c r="R48" s="36">
        <v>13126.55</v>
      </c>
    </row>
    <row r="49" spans="1:18" ht="25.5" x14ac:dyDescent="0.25">
      <c r="A49" s="1">
        <v>43</v>
      </c>
      <c r="B49" s="14" t="s">
        <v>55</v>
      </c>
      <c r="C49" s="5" t="s">
        <v>141</v>
      </c>
      <c r="D49" s="29">
        <v>3135.82</v>
      </c>
      <c r="E49" s="30">
        <v>2940.36</v>
      </c>
      <c r="F49" s="29">
        <v>4078.76</v>
      </c>
      <c r="G49" s="29">
        <v>10154.94</v>
      </c>
      <c r="H49" s="29">
        <v>3429.74</v>
      </c>
      <c r="I49" s="29">
        <v>3862.42</v>
      </c>
      <c r="J49" s="31">
        <f>'[1]NECONSUMAT ECO CLIN'!E47</f>
        <v>2098.52</v>
      </c>
      <c r="K49" s="29">
        <f t="shared" si="0"/>
        <v>9390.68</v>
      </c>
      <c r="L49" s="29">
        <f t="shared" si="1"/>
        <v>19545.620000000003</v>
      </c>
      <c r="M49" s="29">
        <v>2738.16</v>
      </c>
      <c r="N49" s="29">
        <v>3188.02</v>
      </c>
      <c r="O49" s="29">
        <v>3576.96</v>
      </c>
      <c r="P49" s="29">
        <f t="shared" si="2"/>
        <v>9503.14</v>
      </c>
      <c r="Q49" s="29">
        <v>19774.23</v>
      </c>
      <c r="R49" s="36">
        <v>15385.82</v>
      </c>
    </row>
    <row r="50" spans="1:18" x14ac:dyDescent="0.25">
      <c r="A50" s="1">
        <v>44</v>
      </c>
      <c r="B50" s="14" t="s">
        <v>56</v>
      </c>
      <c r="C50" s="5" t="s">
        <v>142</v>
      </c>
      <c r="D50" s="29">
        <v>8520.7199999999993</v>
      </c>
      <c r="E50" s="30">
        <v>10156.56</v>
      </c>
      <c r="F50" s="29">
        <v>9243.08</v>
      </c>
      <c r="G50" s="29">
        <v>27920.36</v>
      </c>
      <c r="H50" s="29">
        <v>2309.3200000000002</v>
      </c>
      <c r="I50" s="29">
        <v>2526.7199999999998</v>
      </c>
      <c r="J50" s="31">
        <f>'[1]NECONSUMAT ECO CLIN'!E48</f>
        <v>3840.76</v>
      </c>
      <c r="K50" s="29">
        <f t="shared" si="0"/>
        <v>8676.7999999999993</v>
      </c>
      <c r="L50" s="29">
        <f t="shared" si="1"/>
        <v>36597.160000000003</v>
      </c>
      <c r="M50" s="29">
        <v>4116.4399999999996</v>
      </c>
      <c r="N50" s="29">
        <v>3537.72</v>
      </c>
      <c r="O50" s="29">
        <v>493.08</v>
      </c>
      <c r="P50" s="29">
        <f t="shared" si="2"/>
        <v>8147.24</v>
      </c>
      <c r="Q50" s="29">
        <v>8186.6140000000005</v>
      </c>
      <c r="R50" s="36">
        <v>11565.84</v>
      </c>
    </row>
    <row r="51" spans="1:18" ht="25.5" x14ac:dyDescent="0.25">
      <c r="A51" s="1">
        <v>45</v>
      </c>
      <c r="B51" s="14" t="s">
        <v>57</v>
      </c>
      <c r="C51" s="5" t="s">
        <v>143</v>
      </c>
      <c r="D51" s="29">
        <v>37771.1</v>
      </c>
      <c r="E51" s="30">
        <v>43390.28</v>
      </c>
      <c r="F51" s="29">
        <v>28499.439999999999</v>
      </c>
      <c r="G51" s="29">
        <v>109660.82</v>
      </c>
      <c r="H51" s="29">
        <v>37857.08</v>
      </c>
      <c r="I51" s="29">
        <v>34533.620000000003</v>
      </c>
      <c r="J51" s="31">
        <f>'[1]NECONSUMAT ECO CLIN'!E49</f>
        <v>35580.160000000003</v>
      </c>
      <c r="K51" s="29">
        <f t="shared" si="0"/>
        <v>107970.86000000002</v>
      </c>
      <c r="L51" s="29">
        <f t="shared" si="1"/>
        <v>217631.68000000002</v>
      </c>
      <c r="M51" s="29">
        <v>35228.120000000003</v>
      </c>
      <c r="N51" s="29">
        <v>34686</v>
      </c>
      <c r="O51" s="29">
        <v>41125.360000000001</v>
      </c>
      <c r="P51" s="29">
        <f t="shared" si="2"/>
        <v>111039.48</v>
      </c>
      <c r="Q51" s="29">
        <v>47591.71</v>
      </c>
      <c r="R51" s="36">
        <v>34871.75</v>
      </c>
    </row>
    <row r="52" spans="1:18" x14ac:dyDescent="0.25">
      <c r="A52" s="1">
        <v>46</v>
      </c>
      <c r="B52" s="14" t="s">
        <v>58</v>
      </c>
      <c r="C52" s="5" t="s">
        <v>144</v>
      </c>
      <c r="D52" s="29">
        <v>3244.6</v>
      </c>
      <c r="E52" s="30">
        <v>4251.6400000000003</v>
      </c>
      <c r="F52" s="29">
        <v>3016.76</v>
      </c>
      <c r="G52" s="29">
        <v>10513</v>
      </c>
      <c r="H52" s="29">
        <v>4122.92</v>
      </c>
      <c r="I52" s="29">
        <v>3841.16</v>
      </c>
      <c r="J52" s="31">
        <f>'[1]NECONSUMAT ECO CLIN'!E50</f>
        <v>4545.5600000000004</v>
      </c>
      <c r="K52" s="29">
        <f t="shared" si="0"/>
        <v>12509.64</v>
      </c>
      <c r="L52" s="29">
        <f t="shared" si="1"/>
        <v>23022.639999999999</v>
      </c>
      <c r="M52" s="29">
        <v>3575.92</v>
      </c>
      <c r="N52" s="29">
        <v>2643.68</v>
      </c>
      <c r="O52" s="29">
        <v>3310.68</v>
      </c>
      <c r="P52" s="29">
        <f t="shared" si="2"/>
        <v>9530.2800000000007</v>
      </c>
      <c r="Q52" s="29">
        <v>7236.67</v>
      </c>
      <c r="R52" s="36">
        <v>5630.67</v>
      </c>
    </row>
    <row r="53" spans="1:18" x14ac:dyDescent="0.25">
      <c r="A53" s="1">
        <v>47</v>
      </c>
      <c r="B53" s="14" t="s">
        <v>59</v>
      </c>
      <c r="C53" s="5" t="s">
        <v>145</v>
      </c>
      <c r="D53" s="29">
        <v>9227.64</v>
      </c>
      <c r="E53" s="30">
        <v>11129.52</v>
      </c>
      <c r="F53" s="29">
        <v>13846.68</v>
      </c>
      <c r="G53" s="29">
        <v>34203.839999999997</v>
      </c>
      <c r="H53" s="29">
        <v>10284.24</v>
      </c>
      <c r="I53" s="29">
        <v>12749.64</v>
      </c>
      <c r="J53" s="31">
        <f>'[1]NECONSUMAT ECO CLIN'!E51</f>
        <v>12244.4</v>
      </c>
      <c r="K53" s="29">
        <f t="shared" si="0"/>
        <v>35278.28</v>
      </c>
      <c r="L53" s="29">
        <f t="shared" si="1"/>
        <v>69482.12</v>
      </c>
      <c r="M53" s="29">
        <v>11378.24</v>
      </c>
      <c r="N53" s="29">
        <v>8171.04</v>
      </c>
      <c r="O53" s="29">
        <v>12327</v>
      </c>
      <c r="P53" s="29">
        <f t="shared" si="2"/>
        <v>31876.28</v>
      </c>
      <c r="Q53" s="29">
        <v>23245.199999999997</v>
      </c>
      <c r="R53" s="36">
        <v>18217.21</v>
      </c>
    </row>
    <row r="54" spans="1:18" x14ac:dyDescent="0.25">
      <c r="A54" s="1">
        <v>48</v>
      </c>
      <c r="B54" s="14" t="s">
        <v>60</v>
      </c>
      <c r="C54" s="5" t="s">
        <v>146</v>
      </c>
      <c r="D54" s="29">
        <v>19054.32</v>
      </c>
      <c r="E54" s="30">
        <v>23476.3</v>
      </c>
      <c r="F54" s="29">
        <v>21088.36</v>
      </c>
      <c r="G54" s="29">
        <v>63618.979999999996</v>
      </c>
      <c r="H54" s="29">
        <v>15123.04</v>
      </c>
      <c r="I54" s="29">
        <v>15963.3</v>
      </c>
      <c r="J54" s="31">
        <f>'[1]NECONSUMAT ECO CLIN'!E52</f>
        <v>15907.14</v>
      </c>
      <c r="K54" s="29">
        <f t="shared" si="0"/>
        <v>46993.479999999996</v>
      </c>
      <c r="L54" s="29">
        <f t="shared" si="1"/>
        <v>110612.45999999999</v>
      </c>
      <c r="M54" s="29">
        <v>17520.78</v>
      </c>
      <c r="N54" s="29">
        <v>16551.66</v>
      </c>
      <c r="O54" s="29">
        <v>18598.12</v>
      </c>
      <c r="P54" s="29">
        <f t="shared" si="2"/>
        <v>52670.559999999998</v>
      </c>
      <c r="Q54" s="29">
        <v>54490.74</v>
      </c>
      <c r="R54" s="36">
        <v>42397.85</v>
      </c>
    </row>
    <row r="55" spans="1:18" x14ac:dyDescent="0.25">
      <c r="A55" s="1">
        <v>49</v>
      </c>
      <c r="B55" s="14" t="s">
        <v>61</v>
      </c>
      <c r="C55" s="5" t="s">
        <v>7</v>
      </c>
      <c r="D55" s="29">
        <v>1350.12</v>
      </c>
      <c r="E55" s="30">
        <v>1987.12</v>
      </c>
      <c r="F55" s="29">
        <v>1269.24</v>
      </c>
      <c r="G55" s="29">
        <v>4606.4799999999996</v>
      </c>
      <c r="H55" s="29">
        <v>1843.2</v>
      </c>
      <c r="I55" s="29">
        <v>2548.92</v>
      </c>
      <c r="J55" s="31">
        <f>'[1]NECONSUMAT ECO CLIN'!E53</f>
        <v>2562.4</v>
      </c>
      <c r="K55" s="29">
        <f t="shared" si="0"/>
        <v>6954.52</v>
      </c>
      <c r="L55" s="29">
        <f t="shared" si="1"/>
        <v>11561</v>
      </c>
      <c r="M55" s="29">
        <v>3966.84</v>
      </c>
      <c r="N55" s="29">
        <v>2880.24</v>
      </c>
      <c r="O55" s="29">
        <v>2678.04</v>
      </c>
      <c r="P55" s="29">
        <f t="shared" si="2"/>
        <v>9525.119999999999</v>
      </c>
      <c r="Q55" s="29">
        <v>16736.544000000002</v>
      </c>
      <c r="R55" s="36">
        <v>15215.04</v>
      </c>
    </row>
    <row r="56" spans="1:18" x14ac:dyDescent="0.25">
      <c r="A56" s="1">
        <v>50</v>
      </c>
      <c r="B56" s="14" t="s">
        <v>62</v>
      </c>
      <c r="C56" s="5" t="s">
        <v>147</v>
      </c>
      <c r="D56" s="29">
        <v>6816.16</v>
      </c>
      <c r="E56" s="30">
        <v>8945.8799999999992</v>
      </c>
      <c r="F56" s="29">
        <v>11693.04</v>
      </c>
      <c r="G56" s="29">
        <v>27455.08</v>
      </c>
      <c r="H56" s="29">
        <v>9298.08</v>
      </c>
      <c r="I56" s="29">
        <v>7255.32</v>
      </c>
      <c r="J56" s="31">
        <f>'[1]NECONSUMAT ECO CLIN'!E54</f>
        <v>7325.76</v>
      </c>
      <c r="K56" s="29">
        <f t="shared" si="0"/>
        <v>23879.160000000003</v>
      </c>
      <c r="L56" s="29">
        <f t="shared" si="1"/>
        <v>51334.240000000005</v>
      </c>
      <c r="M56" s="29">
        <v>7466.64</v>
      </c>
      <c r="N56" s="29">
        <v>7537.08</v>
      </c>
      <c r="O56" s="29">
        <v>8030.16</v>
      </c>
      <c r="P56" s="29">
        <f t="shared" si="2"/>
        <v>23033.88</v>
      </c>
      <c r="Q56" s="29">
        <v>8628.48</v>
      </c>
      <c r="R56" s="36">
        <v>6713.6</v>
      </c>
    </row>
    <row r="57" spans="1:18" x14ac:dyDescent="0.25">
      <c r="A57" s="1">
        <v>51</v>
      </c>
      <c r="B57" s="16" t="s">
        <v>211</v>
      </c>
      <c r="C57" s="3" t="s">
        <v>220</v>
      </c>
      <c r="D57" s="29"/>
      <c r="E57" s="30"/>
      <c r="F57" s="29"/>
      <c r="G57" s="29"/>
      <c r="H57" s="29"/>
      <c r="I57" s="29"/>
      <c r="J57" s="31">
        <f>'[1]NECONSUMAT ECO CLIN'!E55</f>
        <v>140.88</v>
      </c>
      <c r="K57" s="29">
        <f t="shared" si="0"/>
        <v>140.88</v>
      </c>
      <c r="L57" s="29">
        <f t="shared" si="1"/>
        <v>140.88</v>
      </c>
      <c r="M57" s="29">
        <v>1831.44</v>
      </c>
      <c r="N57" s="29">
        <v>1378.8</v>
      </c>
      <c r="O57" s="29">
        <v>2042.76</v>
      </c>
      <c r="P57" s="29">
        <f t="shared" si="2"/>
        <v>5253</v>
      </c>
      <c r="Q57" s="29">
        <v>8200.81</v>
      </c>
      <c r="R57" s="36">
        <v>6380.84</v>
      </c>
    </row>
    <row r="58" spans="1:18" x14ac:dyDescent="0.25">
      <c r="A58" s="1">
        <v>52</v>
      </c>
      <c r="B58" s="14" t="s">
        <v>63</v>
      </c>
      <c r="C58" s="5" t="s">
        <v>148</v>
      </c>
      <c r="D58" s="29">
        <v>6119.92</v>
      </c>
      <c r="E58" s="30">
        <v>7629.68</v>
      </c>
      <c r="F58" s="29">
        <v>7387.04</v>
      </c>
      <c r="G58" s="29">
        <v>21136.639999999999</v>
      </c>
      <c r="H58" s="29">
        <v>6335.6</v>
      </c>
      <c r="I58" s="29">
        <v>5796.4</v>
      </c>
      <c r="J58" s="31">
        <f>'[1]NECONSUMAT ECO CLIN'!E56</f>
        <v>5796.4</v>
      </c>
      <c r="K58" s="29">
        <f t="shared" si="0"/>
        <v>17928.400000000001</v>
      </c>
      <c r="L58" s="29">
        <f t="shared" si="1"/>
        <v>39065.040000000001</v>
      </c>
      <c r="M58" s="29">
        <v>5621.16</v>
      </c>
      <c r="N58" s="29">
        <v>5081.96</v>
      </c>
      <c r="O58" s="29">
        <v>6793.92</v>
      </c>
      <c r="P58" s="29">
        <f t="shared" si="2"/>
        <v>17497.04</v>
      </c>
      <c r="Q58" s="29">
        <v>7758.13</v>
      </c>
      <c r="R58" s="36">
        <v>6036.4</v>
      </c>
    </row>
    <row r="59" spans="1:18" ht="25.5" x14ac:dyDescent="0.25">
      <c r="A59" s="1">
        <v>53</v>
      </c>
      <c r="B59" s="14" t="s">
        <v>64</v>
      </c>
      <c r="C59" s="5" t="s">
        <v>149</v>
      </c>
      <c r="D59" s="29">
        <v>3329.56</v>
      </c>
      <c r="E59" s="30">
        <v>2055.6999999999998</v>
      </c>
      <c r="F59" s="29">
        <v>3127.36</v>
      </c>
      <c r="G59" s="29">
        <v>8512.6200000000008</v>
      </c>
      <c r="H59" s="29">
        <v>3046.48</v>
      </c>
      <c r="I59" s="29">
        <v>2298.34</v>
      </c>
      <c r="J59" s="31">
        <f>'[1]NECONSUMAT ECO CLIN'!E57</f>
        <v>2001.78</v>
      </c>
      <c r="K59" s="29">
        <f t="shared" si="0"/>
        <v>7346.5999999999995</v>
      </c>
      <c r="L59" s="29">
        <f t="shared" si="1"/>
        <v>15859.220000000001</v>
      </c>
      <c r="M59" s="29">
        <v>3059.96</v>
      </c>
      <c r="N59" s="29">
        <v>1334.52</v>
      </c>
      <c r="O59" s="29">
        <v>2534.2399999999998</v>
      </c>
      <c r="P59" s="29">
        <f t="shared" si="2"/>
        <v>6928.7199999999993</v>
      </c>
      <c r="Q59" s="29">
        <v>21352.32</v>
      </c>
      <c r="R59" s="36">
        <v>19411.199999999997</v>
      </c>
    </row>
    <row r="60" spans="1:18" x14ac:dyDescent="0.25">
      <c r="A60" s="1">
        <v>54</v>
      </c>
      <c r="B60" s="14" t="s">
        <v>65</v>
      </c>
      <c r="C60" s="5" t="s">
        <v>150</v>
      </c>
      <c r="D60" s="29">
        <v>1814.92</v>
      </c>
      <c r="E60" s="30">
        <v>4935.16</v>
      </c>
      <c r="F60" s="29">
        <v>1885.36</v>
      </c>
      <c r="G60" s="29">
        <v>8635.44</v>
      </c>
      <c r="H60" s="29">
        <v>5240.84</v>
      </c>
      <c r="I60" s="29">
        <v>1985.4</v>
      </c>
      <c r="J60" s="31">
        <f>'[1]NECONSUMAT ECO CLIN'!E58</f>
        <v>2006.28</v>
      </c>
      <c r="K60" s="29">
        <f t="shared" si="0"/>
        <v>9232.52</v>
      </c>
      <c r="L60" s="29">
        <f t="shared" si="1"/>
        <v>17867.96</v>
      </c>
      <c r="M60" s="29">
        <v>2039.32</v>
      </c>
      <c r="N60" s="29">
        <v>2055.84</v>
      </c>
      <c r="O60" s="29">
        <v>2196.7199999999998</v>
      </c>
      <c r="P60" s="29">
        <f t="shared" si="2"/>
        <v>6291.8799999999992</v>
      </c>
      <c r="Q60" s="29">
        <v>2359.6999999999998</v>
      </c>
      <c r="R60" s="36">
        <v>1836.02</v>
      </c>
    </row>
    <row r="61" spans="1:18" x14ac:dyDescent="0.25">
      <c r="A61" s="1">
        <v>55</v>
      </c>
      <c r="B61" s="14" t="s">
        <v>66</v>
      </c>
      <c r="C61" s="5" t="s">
        <v>151</v>
      </c>
      <c r="D61" s="29">
        <v>6618.84</v>
      </c>
      <c r="E61" s="30">
        <v>10444.799999999999</v>
      </c>
      <c r="F61" s="29">
        <v>13972.08</v>
      </c>
      <c r="G61" s="29">
        <v>31035.72</v>
      </c>
      <c r="H61" s="29">
        <v>6883.68</v>
      </c>
      <c r="I61" s="29">
        <v>6635.88</v>
      </c>
      <c r="J61" s="31">
        <f>'[1]NECONSUMAT ECO CLIN'!E59</f>
        <v>6736.72</v>
      </c>
      <c r="K61" s="29">
        <f t="shared" si="0"/>
        <v>20256.280000000002</v>
      </c>
      <c r="L61" s="29">
        <f t="shared" si="1"/>
        <v>51292</v>
      </c>
      <c r="M61" s="29">
        <v>6787.2</v>
      </c>
      <c r="N61" s="29">
        <v>6832</v>
      </c>
      <c r="O61" s="29">
        <v>7273.8</v>
      </c>
      <c r="P61" s="29">
        <f t="shared" si="2"/>
        <v>20893</v>
      </c>
      <c r="Q61" s="29">
        <v>13520.46</v>
      </c>
      <c r="R61" s="36">
        <v>10519.92</v>
      </c>
    </row>
    <row r="62" spans="1:18" x14ac:dyDescent="0.25">
      <c r="A62" s="1">
        <v>56</v>
      </c>
      <c r="B62" s="14" t="s">
        <v>67</v>
      </c>
      <c r="C62" s="5" t="s">
        <v>152</v>
      </c>
      <c r="D62" s="29">
        <v>2156.8000000000002</v>
      </c>
      <c r="E62" s="30">
        <v>2291.6</v>
      </c>
      <c r="F62" s="29">
        <v>2426.4</v>
      </c>
      <c r="G62" s="29">
        <v>6874.7999999999993</v>
      </c>
      <c r="H62" s="29">
        <v>2696</v>
      </c>
      <c r="I62" s="29">
        <v>3208.24</v>
      </c>
      <c r="J62" s="31">
        <f>'[1]NECONSUMAT ECO CLIN'!E60</f>
        <v>1536.72</v>
      </c>
      <c r="K62" s="29">
        <f t="shared" si="0"/>
        <v>7440.96</v>
      </c>
      <c r="L62" s="29">
        <f t="shared" si="1"/>
        <v>14315.759999999998</v>
      </c>
      <c r="M62" s="29">
        <v>1469.32</v>
      </c>
      <c r="N62" s="29">
        <v>1954.6</v>
      </c>
      <c r="O62" s="29">
        <v>1887.2</v>
      </c>
      <c r="P62" s="29">
        <f t="shared" si="2"/>
        <v>5311.12</v>
      </c>
      <c r="Q62" s="29">
        <v>3965.35</v>
      </c>
      <c r="R62" s="36">
        <v>3085.34</v>
      </c>
    </row>
    <row r="63" spans="1:18" x14ac:dyDescent="0.25">
      <c r="A63" s="1">
        <v>57</v>
      </c>
      <c r="B63" s="14" t="s">
        <v>68</v>
      </c>
      <c r="C63" s="5" t="s">
        <v>153</v>
      </c>
      <c r="D63" s="29">
        <v>148.28</v>
      </c>
      <c r="E63" s="30">
        <v>74.14</v>
      </c>
      <c r="F63" s="29">
        <v>0</v>
      </c>
      <c r="G63" s="29">
        <v>222.42000000000002</v>
      </c>
      <c r="H63" s="29">
        <v>815.54</v>
      </c>
      <c r="I63" s="29">
        <v>815.54</v>
      </c>
      <c r="J63" s="31">
        <f>'[1]NECONSUMAT ECO CLIN'!E61</f>
        <v>889.68</v>
      </c>
      <c r="K63" s="29">
        <f t="shared" si="0"/>
        <v>2520.7599999999998</v>
      </c>
      <c r="L63" s="29">
        <f t="shared" si="1"/>
        <v>2743.18</v>
      </c>
      <c r="M63" s="29">
        <v>889.68</v>
      </c>
      <c r="N63" s="29">
        <v>667.26</v>
      </c>
      <c r="O63" s="29">
        <v>444.84</v>
      </c>
      <c r="P63" s="29">
        <f t="shared" si="2"/>
        <v>2001.78</v>
      </c>
      <c r="Q63" s="29">
        <v>978.64800000000014</v>
      </c>
      <c r="R63" s="36">
        <v>889.68000000000018</v>
      </c>
    </row>
    <row r="64" spans="1:18" x14ac:dyDescent="0.25">
      <c r="A64" s="1">
        <v>58</v>
      </c>
      <c r="B64" s="14" t="s">
        <v>69</v>
      </c>
      <c r="C64" s="5" t="s">
        <v>154</v>
      </c>
      <c r="D64" s="29">
        <v>11545</v>
      </c>
      <c r="E64" s="30">
        <v>11136.48</v>
      </c>
      <c r="F64" s="29">
        <v>11819.24</v>
      </c>
      <c r="G64" s="29">
        <v>34500.720000000001</v>
      </c>
      <c r="H64" s="29">
        <v>9185.56</v>
      </c>
      <c r="I64" s="29">
        <v>12315.64</v>
      </c>
      <c r="J64" s="31">
        <f>'[1]NECONSUMAT ECO CLIN'!E62</f>
        <v>12369</v>
      </c>
      <c r="K64" s="29">
        <f t="shared" si="0"/>
        <v>33870.199999999997</v>
      </c>
      <c r="L64" s="29">
        <f t="shared" si="1"/>
        <v>68370.92</v>
      </c>
      <c r="M64" s="29">
        <v>12687.4</v>
      </c>
      <c r="N64" s="29">
        <v>9158.2000000000007</v>
      </c>
      <c r="O64" s="29">
        <v>13569.24</v>
      </c>
      <c r="P64" s="29">
        <f t="shared" si="2"/>
        <v>35414.839999999997</v>
      </c>
      <c r="Q64" s="29">
        <v>14653.41</v>
      </c>
      <c r="R64" s="36">
        <v>11401.44</v>
      </c>
    </row>
    <row r="65" spans="1:18" x14ac:dyDescent="0.25">
      <c r="A65" s="1">
        <v>59</v>
      </c>
      <c r="B65" s="15" t="s">
        <v>70</v>
      </c>
      <c r="C65" s="12" t="s">
        <v>155</v>
      </c>
      <c r="D65" s="32">
        <v>1482.8</v>
      </c>
      <c r="E65" s="33">
        <v>1415.4</v>
      </c>
      <c r="F65" s="32">
        <v>1752.4</v>
      </c>
      <c r="G65" s="32">
        <v>4650.6000000000004</v>
      </c>
      <c r="H65" s="32">
        <v>2224.1999999999998</v>
      </c>
      <c r="I65" s="32">
        <v>1819.8</v>
      </c>
      <c r="J65" s="32">
        <f>'[1]NECONSUMAT ECO CLIN'!E63</f>
        <v>0</v>
      </c>
      <c r="K65" s="32">
        <f t="shared" si="0"/>
        <v>4044</v>
      </c>
      <c r="L65" s="32">
        <f t="shared" si="1"/>
        <v>8694.6</v>
      </c>
      <c r="M65" s="32">
        <v>0</v>
      </c>
      <c r="N65" s="32">
        <v>0</v>
      </c>
      <c r="O65" s="32">
        <v>0</v>
      </c>
      <c r="P65" s="32">
        <f t="shared" si="2"/>
        <v>0</v>
      </c>
      <c r="Q65" s="32">
        <v>0</v>
      </c>
      <c r="R65" s="32">
        <v>0</v>
      </c>
    </row>
    <row r="66" spans="1:18" x14ac:dyDescent="0.25">
      <c r="A66" s="1">
        <v>60</v>
      </c>
      <c r="B66" s="14" t="s">
        <v>71</v>
      </c>
      <c r="C66" s="5" t="s">
        <v>156</v>
      </c>
      <c r="D66" s="29">
        <v>28193.4</v>
      </c>
      <c r="E66" s="30">
        <v>26309.4</v>
      </c>
      <c r="F66" s="29">
        <v>29741.200000000001</v>
      </c>
      <c r="G66" s="29">
        <v>84244</v>
      </c>
      <c r="H66" s="29">
        <v>29001.4</v>
      </c>
      <c r="I66" s="29">
        <v>30213</v>
      </c>
      <c r="J66" s="31">
        <f>'[1]NECONSUMAT ECO CLIN'!E64</f>
        <v>30212.2</v>
      </c>
      <c r="K66" s="29">
        <f t="shared" si="0"/>
        <v>89426.6</v>
      </c>
      <c r="L66" s="29">
        <f t="shared" si="1"/>
        <v>173670.6</v>
      </c>
      <c r="M66" s="29">
        <v>26376.799999999999</v>
      </c>
      <c r="N66" s="29">
        <v>31961.4</v>
      </c>
      <c r="O66" s="29">
        <v>31962.2</v>
      </c>
      <c r="P66" s="29">
        <f t="shared" si="2"/>
        <v>90300.4</v>
      </c>
      <c r="Q66" s="29">
        <v>39593.480000000003</v>
      </c>
      <c r="R66" s="36">
        <v>30806.67</v>
      </c>
    </row>
    <row r="67" spans="1:18" ht="25.5" x14ac:dyDescent="0.25">
      <c r="A67" s="1">
        <v>61</v>
      </c>
      <c r="B67" s="14" t="s">
        <v>72</v>
      </c>
      <c r="C67" s="5" t="s">
        <v>157</v>
      </c>
      <c r="D67" s="29">
        <v>12562.24</v>
      </c>
      <c r="E67" s="30">
        <v>16097.72</v>
      </c>
      <c r="F67" s="29">
        <v>16752.560000000001</v>
      </c>
      <c r="G67" s="29">
        <v>45412.520000000004</v>
      </c>
      <c r="H67" s="29">
        <v>14564.56</v>
      </c>
      <c r="I67" s="29">
        <v>16818.64</v>
      </c>
      <c r="J67" s="31">
        <f>'[1]NECONSUMAT ECO CLIN'!E65</f>
        <v>14303.68</v>
      </c>
      <c r="K67" s="29">
        <f t="shared" si="0"/>
        <v>45686.879999999997</v>
      </c>
      <c r="L67" s="29">
        <f t="shared" si="1"/>
        <v>91099.4</v>
      </c>
      <c r="M67" s="29">
        <v>15708.12</v>
      </c>
      <c r="N67" s="29">
        <v>10640.8</v>
      </c>
      <c r="O67" s="29">
        <v>13367.08</v>
      </c>
      <c r="P67" s="29">
        <f t="shared" si="2"/>
        <v>39716</v>
      </c>
      <c r="Q67" s="29">
        <v>21503.68</v>
      </c>
      <c r="R67" s="36">
        <v>16731.46</v>
      </c>
    </row>
    <row r="68" spans="1:18" x14ac:dyDescent="0.25">
      <c r="A68" s="1">
        <v>62</v>
      </c>
      <c r="B68" s="15" t="s">
        <v>73</v>
      </c>
      <c r="C68" s="12" t="s">
        <v>8</v>
      </c>
      <c r="D68" s="32">
        <v>4367.28</v>
      </c>
      <c r="E68" s="33">
        <v>4508.16</v>
      </c>
      <c r="F68" s="32">
        <v>4578.6000000000004</v>
      </c>
      <c r="G68" s="32">
        <v>13454.039999999999</v>
      </c>
      <c r="H68" s="32">
        <v>4578.6000000000004</v>
      </c>
      <c r="I68" s="32">
        <v>4719.4799999999996</v>
      </c>
      <c r="J68" s="32">
        <f>'[1]NECONSUMAT ECO CLIN'!E66</f>
        <v>3944.64</v>
      </c>
      <c r="K68" s="32">
        <f t="shared" si="0"/>
        <v>13242.72</v>
      </c>
      <c r="L68" s="32">
        <f t="shared" si="1"/>
        <v>26696.76</v>
      </c>
      <c r="M68" s="32">
        <v>6550.92</v>
      </c>
      <c r="N68" s="32">
        <v>0</v>
      </c>
      <c r="O68" s="32">
        <v>0</v>
      </c>
      <c r="P68" s="32">
        <f t="shared" si="2"/>
        <v>6550.92</v>
      </c>
      <c r="Q68" s="32">
        <v>0</v>
      </c>
      <c r="R68" s="32">
        <v>0</v>
      </c>
    </row>
    <row r="69" spans="1:18" ht="25.5" x14ac:dyDescent="0.25">
      <c r="A69" s="1">
        <v>63</v>
      </c>
      <c r="B69" s="14" t="s">
        <v>74</v>
      </c>
      <c r="C69" s="5" t="s">
        <v>9</v>
      </c>
      <c r="D69" s="29">
        <v>2130.2399999999998</v>
      </c>
      <c r="E69" s="30">
        <v>1170.1199999999999</v>
      </c>
      <c r="F69" s="29">
        <v>1435.36</v>
      </c>
      <c r="G69" s="29">
        <v>4735.7199999999993</v>
      </c>
      <c r="H69" s="29">
        <v>1391.88</v>
      </c>
      <c r="I69" s="29">
        <v>2016.72</v>
      </c>
      <c r="J69" s="31">
        <f>'[1]NECONSUMAT ECO CLIN'!E67</f>
        <v>1774.08</v>
      </c>
      <c r="K69" s="29">
        <f t="shared" si="0"/>
        <v>5182.68</v>
      </c>
      <c r="L69" s="29">
        <f t="shared" si="1"/>
        <v>9918.4</v>
      </c>
      <c r="M69" s="29">
        <v>1663.2</v>
      </c>
      <c r="N69" s="29">
        <v>1369.68</v>
      </c>
      <c r="O69" s="29">
        <v>1763.64</v>
      </c>
      <c r="P69" s="29">
        <f t="shared" si="2"/>
        <v>4796.5200000000004</v>
      </c>
      <c r="Q69" s="29">
        <v>3402.62</v>
      </c>
      <c r="R69" s="36">
        <v>2647.49</v>
      </c>
    </row>
    <row r="70" spans="1:18" x14ac:dyDescent="0.25">
      <c r="A70" s="1">
        <v>64</v>
      </c>
      <c r="B70" s="14" t="s">
        <v>75</v>
      </c>
      <c r="C70" s="5" t="s">
        <v>158</v>
      </c>
      <c r="D70" s="29">
        <v>14165.84</v>
      </c>
      <c r="E70" s="30">
        <v>15057.64</v>
      </c>
      <c r="F70" s="29">
        <v>18422.240000000002</v>
      </c>
      <c r="G70" s="29">
        <v>47645.72</v>
      </c>
      <c r="H70" s="29">
        <v>14393.68</v>
      </c>
      <c r="I70" s="29">
        <v>16658.2</v>
      </c>
      <c r="J70" s="31">
        <f>'[1]NECONSUMAT ECO CLIN'!E68</f>
        <v>16802.12</v>
      </c>
      <c r="K70" s="29">
        <f t="shared" si="0"/>
        <v>47854</v>
      </c>
      <c r="L70" s="29">
        <f t="shared" si="1"/>
        <v>95499.72</v>
      </c>
      <c r="M70" s="29">
        <v>15607.68</v>
      </c>
      <c r="N70" s="29">
        <v>14336.72</v>
      </c>
      <c r="O70" s="29">
        <v>12874</v>
      </c>
      <c r="P70" s="29">
        <f t="shared" si="2"/>
        <v>42818.400000000001</v>
      </c>
      <c r="Q70" s="29">
        <v>25836.68</v>
      </c>
      <c r="R70" s="36">
        <v>20102.849999999999</v>
      </c>
    </row>
    <row r="71" spans="1:18" x14ac:dyDescent="0.25">
      <c r="A71" s="1">
        <v>65</v>
      </c>
      <c r="B71" s="14" t="s">
        <v>76</v>
      </c>
      <c r="C71" s="5" t="s">
        <v>159</v>
      </c>
      <c r="D71" s="29">
        <v>3310.68</v>
      </c>
      <c r="E71" s="30">
        <v>3874.2</v>
      </c>
      <c r="F71" s="29">
        <v>4437.72</v>
      </c>
      <c r="G71" s="29">
        <v>11622.599999999999</v>
      </c>
      <c r="H71" s="29">
        <v>3169.8</v>
      </c>
      <c r="I71" s="29">
        <v>4015.08</v>
      </c>
      <c r="J71" s="31">
        <f>'[1]NECONSUMAT ECO CLIN'!E69</f>
        <v>3592.44</v>
      </c>
      <c r="K71" s="29">
        <f t="shared" ref="K71:K117" si="3">H71+I71+J71</f>
        <v>10777.32</v>
      </c>
      <c r="L71" s="29">
        <f t="shared" ref="L71:L117" si="4">G71+K71</f>
        <v>22399.919999999998</v>
      </c>
      <c r="M71" s="29">
        <v>3662.88</v>
      </c>
      <c r="N71" s="29">
        <v>3169.8</v>
      </c>
      <c r="O71" s="29">
        <v>3522</v>
      </c>
      <c r="P71" s="29">
        <f t="shared" si="2"/>
        <v>10354.68</v>
      </c>
      <c r="Q71" s="29">
        <v>4649.04</v>
      </c>
      <c r="R71" s="36">
        <v>4226.3999999999996</v>
      </c>
    </row>
    <row r="72" spans="1:18" x14ac:dyDescent="0.25">
      <c r="A72" s="1">
        <v>66</v>
      </c>
      <c r="B72" s="14" t="s">
        <v>77</v>
      </c>
      <c r="C72" s="5" t="s">
        <v>160</v>
      </c>
      <c r="D72" s="29">
        <v>4069.92</v>
      </c>
      <c r="E72" s="30">
        <v>5350.92</v>
      </c>
      <c r="F72" s="29">
        <v>8857.4599999999991</v>
      </c>
      <c r="G72" s="29">
        <v>18278.3</v>
      </c>
      <c r="H72" s="29">
        <v>8973.99</v>
      </c>
      <c r="I72" s="29">
        <v>6777.3</v>
      </c>
      <c r="J72" s="31">
        <f>'[1]NECONSUMAT ECO CLIN'!E70</f>
        <v>8419.59</v>
      </c>
      <c r="K72" s="29">
        <f t="shared" si="3"/>
        <v>24170.880000000001</v>
      </c>
      <c r="L72" s="29">
        <f t="shared" si="4"/>
        <v>42449.18</v>
      </c>
      <c r="M72" s="29">
        <v>7867.6</v>
      </c>
      <c r="N72" s="29">
        <v>5669.82</v>
      </c>
      <c r="O72" s="29">
        <v>7504.56</v>
      </c>
      <c r="P72" s="29">
        <f t="shared" ref="P72:P117" si="5">M72+N72+O72</f>
        <v>21041.98</v>
      </c>
      <c r="Q72" s="29">
        <v>11018.2</v>
      </c>
      <c r="R72" s="36">
        <v>8572.98</v>
      </c>
    </row>
    <row r="73" spans="1:18" x14ac:dyDescent="0.25">
      <c r="A73" s="1">
        <v>67</v>
      </c>
      <c r="B73" s="14" t="s">
        <v>78</v>
      </c>
      <c r="C73" s="5" t="s">
        <v>161</v>
      </c>
      <c r="D73" s="29">
        <v>3662.88</v>
      </c>
      <c r="E73" s="30">
        <v>5142.12</v>
      </c>
      <c r="F73" s="29">
        <v>6973.56</v>
      </c>
      <c r="G73" s="29">
        <v>15778.560000000001</v>
      </c>
      <c r="H73" s="29">
        <v>6269.16</v>
      </c>
      <c r="I73" s="29">
        <v>3944.64</v>
      </c>
      <c r="J73" s="31">
        <f>'[1]NECONSUMAT ECO CLIN'!E71</f>
        <v>4015.08</v>
      </c>
      <c r="K73" s="29">
        <f t="shared" si="3"/>
        <v>14228.88</v>
      </c>
      <c r="L73" s="29">
        <f t="shared" si="4"/>
        <v>30007.440000000002</v>
      </c>
      <c r="M73" s="29">
        <v>4015.08</v>
      </c>
      <c r="N73" s="29">
        <v>4085.52</v>
      </c>
      <c r="O73" s="29">
        <v>4226.3999999999996</v>
      </c>
      <c r="P73" s="29">
        <f t="shared" si="5"/>
        <v>12327</v>
      </c>
      <c r="Q73" s="29">
        <v>4704.3999999999996</v>
      </c>
      <c r="R73" s="36">
        <v>3660.37</v>
      </c>
    </row>
    <row r="74" spans="1:18" x14ac:dyDescent="0.25">
      <c r="A74" s="1">
        <v>68</v>
      </c>
      <c r="B74" s="14" t="s">
        <v>79</v>
      </c>
      <c r="C74" s="5" t="s">
        <v>162</v>
      </c>
      <c r="D74" s="29">
        <v>4860.3599999999997</v>
      </c>
      <c r="E74" s="30">
        <v>5846.52</v>
      </c>
      <c r="F74" s="29">
        <v>6621.36</v>
      </c>
      <c r="G74" s="29">
        <v>17328.240000000002</v>
      </c>
      <c r="H74" s="29">
        <v>5916.96</v>
      </c>
      <c r="I74" s="29">
        <v>4508.16</v>
      </c>
      <c r="J74" s="31">
        <f>'[1]NECONSUMAT ECO CLIN'!E72</f>
        <v>4649.04</v>
      </c>
      <c r="K74" s="29">
        <f t="shared" si="3"/>
        <v>15074.16</v>
      </c>
      <c r="L74" s="29">
        <f t="shared" si="4"/>
        <v>32402.400000000001</v>
      </c>
      <c r="M74" s="29">
        <v>6269.16</v>
      </c>
      <c r="N74" s="29">
        <v>2535.84</v>
      </c>
      <c r="O74" s="29">
        <v>5635.2</v>
      </c>
      <c r="P74" s="29">
        <f t="shared" si="5"/>
        <v>14440.2</v>
      </c>
      <c r="Q74" s="29">
        <v>8362.1200000000008</v>
      </c>
      <c r="R74" s="36">
        <v>6506.35</v>
      </c>
    </row>
    <row r="75" spans="1:18" x14ac:dyDescent="0.25">
      <c r="A75" s="1">
        <v>69</v>
      </c>
      <c r="B75" s="14" t="s">
        <v>80</v>
      </c>
      <c r="C75" s="5" t="s">
        <v>163</v>
      </c>
      <c r="D75" s="29">
        <v>9127.2000000000007</v>
      </c>
      <c r="E75" s="30">
        <v>11522.16</v>
      </c>
      <c r="F75" s="29">
        <v>14440.2</v>
      </c>
      <c r="G75" s="29">
        <v>35089.56</v>
      </c>
      <c r="H75" s="29">
        <v>11763.48</v>
      </c>
      <c r="I75" s="29">
        <v>9720.7199999999993</v>
      </c>
      <c r="J75" s="31">
        <f>'[1]NECONSUMAT ECO CLIN'!E73</f>
        <v>9861.6</v>
      </c>
      <c r="K75" s="29">
        <f t="shared" si="3"/>
        <v>31345.799999999996</v>
      </c>
      <c r="L75" s="29">
        <f t="shared" si="4"/>
        <v>66435.359999999986</v>
      </c>
      <c r="M75" s="29">
        <v>10002.48</v>
      </c>
      <c r="N75" s="29">
        <v>10072.92</v>
      </c>
      <c r="O75" s="29">
        <v>10354.68</v>
      </c>
      <c r="P75" s="29">
        <f t="shared" si="5"/>
        <v>30430.080000000002</v>
      </c>
      <c r="Q75" s="29">
        <v>11558.41</v>
      </c>
      <c r="R75" s="36">
        <v>8993.31</v>
      </c>
    </row>
    <row r="76" spans="1:18" x14ac:dyDescent="0.25">
      <c r="A76" s="1">
        <v>70</v>
      </c>
      <c r="B76" s="14" t="s">
        <v>81</v>
      </c>
      <c r="C76" s="5" t="s">
        <v>10</v>
      </c>
      <c r="D76" s="29">
        <v>202.2</v>
      </c>
      <c r="E76" s="30">
        <v>0</v>
      </c>
      <c r="F76" s="29">
        <v>370.7</v>
      </c>
      <c r="G76" s="29">
        <v>572.9</v>
      </c>
      <c r="H76" s="29">
        <v>370.7</v>
      </c>
      <c r="I76" s="29">
        <v>67.400000000000006</v>
      </c>
      <c r="J76" s="31">
        <f>'[1]NECONSUMAT ECO CLIN'!E74</f>
        <v>337</v>
      </c>
      <c r="K76" s="29">
        <f t="shared" si="3"/>
        <v>775.1</v>
      </c>
      <c r="L76" s="29">
        <f t="shared" si="4"/>
        <v>1348</v>
      </c>
      <c r="M76" s="29">
        <v>337</v>
      </c>
      <c r="N76" s="29">
        <v>269.60000000000002</v>
      </c>
      <c r="O76" s="29">
        <v>101.1</v>
      </c>
      <c r="P76" s="29">
        <f t="shared" si="5"/>
        <v>707.7</v>
      </c>
      <c r="Q76" s="29">
        <v>4893.2400000000007</v>
      </c>
      <c r="R76" s="36">
        <v>4448.4000000000005</v>
      </c>
    </row>
    <row r="77" spans="1:18" x14ac:dyDescent="0.25">
      <c r="A77" s="1">
        <v>71</v>
      </c>
      <c r="B77" s="14" t="s">
        <v>82</v>
      </c>
      <c r="C77" s="5" t="s">
        <v>11</v>
      </c>
      <c r="D77" s="29">
        <v>12629.16</v>
      </c>
      <c r="E77" s="30">
        <v>12199.4</v>
      </c>
      <c r="F77" s="29">
        <v>38558.04</v>
      </c>
      <c r="G77" s="29">
        <v>63386.6</v>
      </c>
      <c r="H77" s="29">
        <v>29107.08</v>
      </c>
      <c r="I77" s="29">
        <v>55292.76</v>
      </c>
      <c r="J77" s="31">
        <f>'[1]NECONSUMAT ECO CLIN'!E75</f>
        <v>43421.8</v>
      </c>
      <c r="K77" s="29">
        <f t="shared" si="3"/>
        <v>127821.64</v>
      </c>
      <c r="L77" s="29">
        <f t="shared" si="4"/>
        <v>191208.24</v>
      </c>
      <c r="M77" s="29">
        <v>31864.080000000002</v>
      </c>
      <c r="N77" s="29">
        <v>31778.400000000001</v>
      </c>
      <c r="O77" s="29">
        <v>45046.6</v>
      </c>
      <c r="P77" s="29">
        <f t="shared" si="5"/>
        <v>108689.08</v>
      </c>
      <c r="Q77" s="29">
        <v>78789.3</v>
      </c>
      <c r="R77" s="36">
        <v>61303.93</v>
      </c>
    </row>
    <row r="78" spans="1:18" x14ac:dyDescent="0.25">
      <c r="A78" s="1">
        <v>72</v>
      </c>
      <c r="B78" s="14" t="s">
        <v>83</v>
      </c>
      <c r="C78" s="5" t="s">
        <v>164</v>
      </c>
      <c r="D78" s="29">
        <v>2321.08</v>
      </c>
      <c r="E78" s="30">
        <v>3522.92</v>
      </c>
      <c r="F78" s="29">
        <v>3929.04</v>
      </c>
      <c r="G78" s="29">
        <v>9773.0400000000009</v>
      </c>
      <c r="H78" s="29">
        <v>1889.72</v>
      </c>
      <c r="I78" s="29">
        <v>3203.76</v>
      </c>
      <c r="J78" s="31">
        <f>'[1]NECONSUMAT ECO CLIN'!E76</f>
        <v>5814.4000000000005</v>
      </c>
      <c r="K78" s="29">
        <f t="shared" si="3"/>
        <v>10907.880000000001</v>
      </c>
      <c r="L78" s="29">
        <f t="shared" si="4"/>
        <v>20680.920000000002</v>
      </c>
      <c r="M78" s="29">
        <v>5957</v>
      </c>
      <c r="N78" s="29">
        <v>5000.84</v>
      </c>
      <c r="O78" s="29">
        <v>3858.6</v>
      </c>
      <c r="P78" s="29">
        <f t="shared" si="5"/>
        <v>14816.44</v>
      </c>
      <c r="Q78" s="29">
        <v>15339.94</v>
      </c>
      <c r="R78" s="36">
        <v>11935.61</v>
      </c>
    </row>
    <row r="79" spans="1:18" x14ac:dyDescent="0.25">
      <c r="A79" s="1">
        <v>73</v>
      </c>
      <c r="B79" s="14" t="s">
        <v>84</v>
      </c>
      <c r="C79" s="5" t="s">
        <v>165</v>
      </c>
      <c r="D79" s="29">
        <v>4637.12</v>
      </c>
      <c r="E79" s="30">
        <v>4744.96</v>
      </c>
      <c r="F79" s="29">
        <v>6713.04</v>
      </c>
      <c r="G79" s="29">
        <v>16095.119999999999</v>
      </c>
      <c r="H79" s="29">
        <v>4421.4399999999996</v>
      </c>
      <c r="I79" s="29">
        <v>5122.3999999999996</v>
      </c>
      <c r="J79" s="31">
        <f>'[1]NECONSUMAT ECO CLIN'!E77</f>
        <v>5338.08</v>
      </c>
      <c r="K79" s="29">
        <f t="shared" si="3"/>
        <v>14881.92</v>
      </c>
      <c r="L79" s="29">
        <f t="shared" si="4"/>
        <v>30977.040000000001</v>
      </c>
      <c r="M79" s="29">
        <v>5418.96</v>
      </c>
      <c r="N79" s="29">
        <v>5459.4</v>
      </c>
      <c r="O79" s="29">
        <v>5715.52</v>
      </c>
      <c r="P79" s="29">
        <f t="shared" si="5"/>
        <v>16593.88</v>
      </c>
      <c r="Q79" s="29">
        <v>6257.53</v>
      </c>
      <c r="R79" s="36">
        <v>4868.82</v>
      </c>
    </row>
    <row r="80" spans="1:18" x14ac:dyDescent="0.25">
      <c r="A80" s="1">
        <v>74</v>
      </c>
      <c r="B80" s="14" t="s">
        <v>85</v>
      </c>
      <c r="C80" s="5" t="s">
        <v>166</v>
      </c>
      <c r="D80" s="29">
        <v>845.28</v>
      </c>
      <c r="E80" s="30">
        <v>1338.36</v>
      </c>
      <c r="F80" s="29">
        <v>986.16</v>
      </c>
      <c r="G80" s="29">
        <v>3169.7999999999997</v>
      </c>
      <c r="H80" s="29">
        <v>1620.12</v>
      </c>
      <c r="I80" s="29">
        <v>1761</v>
      </c>
      <c r="J80" s="31">
        <f>'[1]NECONSUMAT ECO CLIN'!E78</f>
        <v>1267.92</v>
      </c>
      <c r="K80" s="29">
        <f t="shared" si="3"/>
        <v>4649.04</v>
      </c>
      <c r="L80" s="29">
        <f t="shared" si="4"/>
        <v>7818.84</v>
      </c>
      <c r="M80" s="29">
        <v>1549.68</v>
      </c>
      <c r="N80" s="29">
        <v>774.84</v>
      </c>
      <c r="O80" s="29">
        <v>1549.68</v>
      </c>
      <c r="P80" s="29">
        <f t="shared" si="5"/>
        <v>3874.2</v>
      </c>
      <c r="Q80" s="29">
        <v>7803.15</v>
      </c>
      <c r="R80" s="36">
        <v>6071.43</v>
      </c>
    </row>
    <row r="81" spans="1:18" x14ac:dyDescent="0.25">
      <c r="A81" s="1">
        <v>75</v>
      </c>
      <c r="B81" s="14" t="s">
        <v>86</v>
      </c>
      <c r="C81" s="5" t="s">
        <v>167</v>
      </c>
      <c r="D81" s="29">
        <v>8667.68</v>
      </c>
      <c r="E81" s="30">
        <v>9791.68</v>
      </c>
      <c r="F81" s="29">
        <v>8591.16</v>
      </c>
      <c r="G81" s="29">
        <v>27050.52</v>
      </c>
      <c r="H81" s="29">
        <v>6634.04</v>
      </c>
      <c r="I81" s="29">
        <v>9856.0400000000009</v>
      </c>
      <c r="J81" s="31">
        <f>'[1]NECONSUMAT ECO CLIN'!E79</f>
        <v>7886.76</v>
      </c>
      <c r="K81" s="29">
        <f t="shared" si="3"/>
        <v>24376.840000000004</v>
      </c>
      <c r="L81" s="29">
        <f t="shared" si="4"/>
        <v>51427.360000000001</v>
      </c>
      <c r="M81" s="29">
        <v>10281.719999999999</v>
      </c>
      <c r="N81" s="29">
        <v>7617.16</v>
      </c>
      <c r="O81" s="29">
        <v>11044.4</v>
      </c>
      <c r="P81" s="29">
        <f t="shared" si="5"/>
        <v>28943.279999999999</v>
      </c>
      <c r="Q81" s="29">
        <v>13947.12</v>
      </c>
      <c r="R81" s="36">
        <v>12679.2</v>
      </c>
    </row>
    <row r="82" spans="1:18" x14ac:dyDescent="0.25">
      <c r="A82" s="1">
        <v>76</v>
      </c>
      <c r="B82" s="14" t="s">
        <v>87</v>
      </c>
      <c r="C82" s="5" t="s">
        <v>12</v>
      </c>
      <c r="D82" s="29">
        <v>4085.52</v>
      </c>
      <c r="E82" s="30">
        <v>6339.6</v>
      </c>
      <c r="F82" s="29">
        <v>6903.12</v>
      </c>
      <c r="G82" s="29">
        <v>17328.240000000002</v>
      </c>
      <c r="H82" s="29">
        <v>4789.92</v>
      </c>
      <c r="I82" s="29">
        <v>6410.04</v>
      </c>
      <c r="J82" s="31">
        <f>'[1]NECONSUMAT ECO CLIN'!E80</f>
        <v>4860.3599999999997</v>
      </c>
      <c r="K82" s="29">
        <f t="shared" si="3"/>
        <v>16060.32</v>
      </c>
      <c r="L82" s="29">
        <f t="shared" si="4"/>
        <v>33388.559999999998</v>
      </c>
      <c r="M82" s="29">
        <v>5212.5600000000004</v>
      </c>
      <c r="N82" s="29">
        <v>4437.72</v>
      </c>
      <c r="O82" s="29">
        <v>5776.08</v>
      </c>
      <c r="P82" s="29">
        <f t="shared" si="5"/>
        <v>15426.36</v>
      </c>
      <c r="Q82" s="29">
        <v>8737.2800000000007</v>
      </c>
      <c r="R82" s="36">
        <v>6798.25</v>
      </c>
    </row>
    <row r="83" spans="1:18" x14ac:dyDescent="0.25">
      <c r="A83" s="1">
        <v>77</v>
      </c>
      <c r="B83" s="15" t="s">
        <v>88</v>
      </c>
      <c r="C83" s="12" t="s">
        <v>168</v>
      </c>
      <c r="D83" s="32">
        <v>774.84</v>
      </c>
      <c r="E83" s="33">
        <v>633.96</v>
      </c>
      <c r="F83" s="32">
        <v>1197.48</v>
      </c>
      <c r="G83" s="32">
        <v>2606.2800000000002</v>
      </c>
      <c r="H83" s="32">
        <v>211.32</v>
      </c>
      <c r="I83" s="32">
        <v>0</v>
      </c>
      <c r="J83" s="32">
        <f>'[1]NECONSUMAT ECO CLIN'!E81</f>
        <v>0</v>
      </c>
      <c r="K83" s="32">
        <f t="shared" si="3"/>
        <v>211.32</v>
      </c>
      <c r="L83" s="32">
        <f t="shared" si="4"/>
        <v>2817.6000000000004</v>
      </c>
      <c r="M83" s="32">
        <v>0</v>
      </c>
      <c r="N83" s="32">
        <v>0</v>
      </c>
      <c r="O83" s="32">
        <v>0</v>
      </c>
      <c r="P83" s="32">
        <f t="shared" si="5"/>
        <v>0</v>
      </c>
      <c r="Q83" s="32">
        <v>0</v>
      </c>
      <c r="R83" s="32">
        <v>0</v>
      </c>
    </row>
    <row r="84" spans="1:18" x14ac:dyDescent="0.25">
      <c r="A84" s="1">
        <v>78</v>
      </c>
      <c r="B84" s="14" t="s">
        <v>89</v>
      </c>
      <c r="C84" s="5" t="s">
        <v>169</v>
      </c>
      <c r="D84" s="29">
        <v>6943.56</v>
      </c>
      <c r="E84" s="30">
        <v>8956.32</v>
      </c>
      <c r="F84" s="29">
        <v>9972.48</v>
      </c>
      <c r="G84" s="29">
        <v>25872.36</v>
      </c>
      <c r="H84" s="29">
        <v>7184.88</v>
      </c>
      <c r="I84" s="29">
        <v>7325.76</v>
      </c>
      <c r="J84" s="31">
        <f>'[1]NECONSUMAT ECO CLIN'!E82</f>
        <v>7490.56</v>
      </c>
      <c r="K84" s="29">
        <f t="shared" si="3"/>
        <v>22001.200000000001</v>
      </c>
      <c r="L84" s="29">
        <f t="shared" si="4"/>
        <v>47873.56</v>
      </c>
      <c r="M84" s="29">
        <v>7631.44</v>
      </c>
      <c r="N84" s="29">
        <v>7607.52</v>
      </c>
      <c r="O84" s="29">
        <v>8181.48</v>
      </c>
      <c r="P84" s="29">
        <f t="shared" si="5"/>
        <v>23420.44</v>
      </c>
      <c r="Q84" s="29">
        <v>8789.7999999999993</v>
      </c>
      <c r="R84" s="36">
        <v>6839.12</v>
      </c>
    </row>
    <row r="85" spans="1:18" x14ac:dyDescent="0.25">
      <c r="A85" s="1">
        <v>79</v>
      </c>
      <c r="B85" s="14" t="s">
        <v>90</v>
      </c>
      <c r="C85" s="5" t="s">
        <v>170</v>
      </c>
      <c r="D85" s="29">
        <v>1408.8</v>
      </c>
      <c r="E85" s="30">
        <v>2394.96</v>
      </c>
      <c r="F85" s="29">
        <v>3099.36</v>
      </c>
      <c r="G85" s="29">
        <v>6903.1200000000008</v>
      </c>
      <c r="H85" s="29">
        <v>2254.08</v>
      </c>
      <c r="I85" s="29">
        <v>1197.48</v>
      </c>
      <c r="J85" s="31">
        <f>'[1]NECONSUMAT ECO CLIN'!E83</f>
        <v>1620.12</v>
      </c>
      <c r="K85" s="29">
        <f t="shared" si="3"/>
        <v>5071.68</v>
      </c>
      <c r="L85" s="29">
        <f t="shared" si="4"/>
        <v>11974.800000000001</v>
      </c>
      <c r="M85" s="29">
        <v>2324.52</v>
      </c>
      <c r="N85" s="29">
        <v>2324.52</v>
      </c>
      <c r="O85" s="29">
        <v>1901.88</v>
      </c>
      <c r="P85" s="29">
        <f t="shared" si="5"/>
        <v>6550.92</v>
      </c>
      <c r="Q85" s="29">
        <v>5739.82</v>
      </c>
      <c r="R85" s="36">
        <v>4466</v>
      </c>
    </row>
    <row r="86" spans="1:18" x14ac:dyDescent="0.25">
      <c r="A86" s="1">
        <v>80</v>
      </c>
      <c r="B86" s="14" t="s">
        <v>91</v>
      </c>
      <c r="C86" s="5" t="s">
        <v>171</v>
      </c>
      <c r="D86" s="29">
        <v>9274.24</v>
      </c>
      <c r="E86" s="30">
        <v>8822.66</v>
      </c>
      <c r="F86" s="29">
        <v>8748.52</v>
      </c>
      <c r="G86" s="29">
        <v>26845.420000000002</v>
      </c>
      <c r="H86" s="29">
        <v>8896.7999999999993</v>
      </c>
      <c r="I86" s="29">
        <v>8526.1</v>
      </c>
      <c r="J86" s="31">
        <f>'[1]NECONSUMAT ECO CLIN'!E84</f>
        <v>11269.28</v>
      </c>
      <c r="K86" s="29">
        <f t="shared" si="3"/>
        <v>28692.18</v>
      </c>
      <c r="L86" s="29">
        <f t="shared" si="4"/>
        <v>55537.600000000006</v>
      </c>
      <c r="M86" s="29">
        <v>10602.02</v>
      </c>
      <c r="N86" s="29">
        <v>8822.66</v>
      </c>
      <c r="O86" s="29">
        <v>11639.98</v>
      </c>
      <c r="P86" s="29">
        <f t="shared" si="5"/>
        <v>31064.66</v>
      </c>
      <c r="Q86" s="29">
        <v>18600.009999999998</v>
      </c>
      <c r="R86" s="36">
        <v>14472.19</v>
      </c>
    </row>
    <row r="87" spans="1:18" x14ac:dyDescent="0.25">
      <c r="A87" s="1">
        <v>81</v>
      </c>
      <c r="B87" s="14" t="s">
        <v>92</v>
      </c>
      <c r="C87" s="5" t="s">
        <v>13</v>
      </c>
      <c r="D87" s="29">
        <v>6691.8</v>
      </c>
      <c r="E87" s="30">
        <v>7889.28</v>
      </c>
      <c r="F87" s="29">
        <v>7537.08</v>
      </c>
      <c r="G87" s="29">
        <v>22118.16</v>
      </c>
      <c r="H87" s="29">
        <v>7255.32</v>
      </c>
      <c r="I87" s="29">
        <v>8382.36</v>
      </c>
      <c r="J87" s="31">
        <f>'[1]NECONSUMAT ECO CLIN'!E85</f>
        <v>7959.72</v>
      </c>
      <c r="K87" s="29">
        <f t="shared" si="3"/>
        <v>23597.4</v>
      </c>
      <c r="L87" s="29">
        <f t="shared" si="4"/>
        <v>45715.56</v>
      </c>
      <c r="M87" s="29">
        <v>6621.36</v>
      </c>
      <c r="N87" s="29">
        <v>422.64</v>
      </c>
      <c r="O87" s="29">
        <v>6691.8</v>
      </c>
      <c r="P87" s="29">
        <f t="shared" si="5"/>
        <v>13735.8</v>
      </c>
      <c r="Q87" s="29">
        <v>7236.67</v>
      </c>
      <c r="R87" s="36">
        <v>5630.67</v>
      </c>
    </row>
    <row r="88" spans="1:18" x14ac:dyDescent="0.25">
      <c r="A88" s="1">
        <v>82</v>
      </c>
      <c r="B88" s="14" t="s">
        <v>93</v>
      </c>
      <c r="C88" s="5" t="s">
        <v>172</v>
      </c>
      <c r="D88" s="29">
        <v>4155.96</v>
      </c>
      <c r="E88" s="30">
        <v>6219.6</v>
      </c>
      <c r="F88" s="29">
        <v>4367.28</v>
      </c>
      <c r="G88" s="29">
        <v>14742.84</v>
      </c>
      <c r="H88" s="29">
        <v>5689.12</v>
      </c>
      <c r="I88" s="29">
        <v>5179.5200000000004</v>
      </c>
      <c r="J88" s="31">
        <f>'[1]NECONSUMAT ECO CLIN'!E86</f>
        <v>5212.5600000000004</v>
      </c>
      <c r="K88" s="29">
        <f t="shared" si="3"/>
        <v>16081.2</v>
      </c>
      <c r="L88" s="29">
        <f t="shared" si="4"/>
        <v>30824.04</v>
      </c>
      <c r="M88" s="29">
        <v>5336.92</v>
      </c>
      <c r="N88" s="29">
        <v>5320.4</v>
      </c>
      <c r="O88" s="29">
        <v>5635.2</v>
      </c>
      <c r="P88" s="29">
        <f t="shared" si="5"/>
        <v>16292.52</v>
      </c>
      <c r="Q88" s="29">
        <v>6163.74</v>
      </c>
      <c r="R88" s="36">
        <v>4795.8500000000004</v>
      </c>
    </row>
    <row r="89" spans="1:18" x14ac:dyDescent="0.25">
      <c r="A89" s="1">
        <v>83</v>
      </c>
      <c r="B89" s="14" t="s">
        <v>94</v>
      </c>
      <c r="C89" s="5" t="s">
        <v>173</v>
      </c>
      <c r="D89" s="29">
        <v>5705.64</v>
      </c>
      <c r="E89" s="30">
        <v>5477.8</v>
      </c>
      <c r="F89" s="29">
        <v>5830</v>
      </c>
      <c r="G89" s="29">
        <v>17013.440000000002</v>
      </c>
      <c r="H89" s="29">
        <v>6621.36</v>
      </c>
      <c r="I89" s="29">
        <v>5477.8</v>
      </c>
      <c r="J89" s="31">
        <f>'[1]NECONSUMAT ECO CLIN'!E87</f>
        <v>6168.72</v>
      </c>
      <c r="K89" s="29">
        <f t="shared" si="3"/>
        <v>18267.88</v>
      </c>
      <c r="L89" s="29">
        <f t="shared" si="4"/>
        <v>35281.320000000007</v>
      </c>
      <c r="M89" s="29">
        <v>6272.86</v>
      </c>
      <c r="N89" s="29">
        <v>4649.04</v>
      </c>
      <c r="O89" s="29">
        <v>6550.92</v>
      </c>
      <c r="P89" s="29">
        <f t="shared" si="5"/>
        <v>17472.82</v>
      </c>
      <c r="Q89" s="29">
        <v>7236.67</v>
      </c>
      <c r="R89" s="36">
        <v>5630.67</v>
      </c>
    </row>
    <row r="90" spans="1:18" x14ac:dyDescent="0.25">
      <c r="A90" s="1">
        <v>84</v>
      </c>
      <c r="B90" s="14" t="s">
        <v>95</v>
      </c>
      <c r="C90" s="5" t="s">
        <v>174</v>
      </c>
      <c r="D90" s="29">
        <v>6009.46</v>
      </c>
      <c r="E90" s="30">
        <v>7269.98</v>
      </c>
      <c r="F90" s="29">
        <v>9371.94</v>
      </c>
      <c r="G90" s="29">
        <v>22651.379999999997</v>
      </c>
      <c r="H90" s="29">
        <v>7499.8</v>
      </c>
      <c r="I90" s="29">
        <v>7358.92</v>
      </c>
      <c r="J90" s="31">
        <f>'[1]NECONSUMAT ECO CLIN'!E88</f>
        <v>8104.02</v>
      </c>
      <c r="K90" s="29">
        <f t="shared" si="3"/>
        <v>22962.74</v>
      </c>
      <c r="L90" s="29">
        <f t="shared" si="4"/>
        <v>45614.119999999995</v>
      </c>
      <c r="M90" s="29">
        <v>9334.7999999999993</v>
      </c>
      <c r="N90" s="29">
        <v>7036.32</v>
      </c>
      <c r="O90" s="29">
        <v>6984.52</v>
      </c>
      <c r="P90" s="29">
        <f t="shared" si="5"/>
        <v>23355.64</v>
      </c>
      <c r="Q90" s="29">
        <v>22535.34</v>
      </c>
      <c r="R90" s="36">
        <v>17534.169999999998</v>
      </c>
    </row>
    <row r="91" spans="1:18" x14ac:dyDescent="0.25">
      <c r="A91" s="1">
        <v>85</v>
      </c>
      <c r="B91" s="14" t="s">
        <v>188</v>
      </c>
      <c r="C91" s="5" t="s">
        <v>187</v>
      </c>
      <c r="D91" s="29">
        <v>3240.24</v>
      </c>
      <c r="E91" s="30">
        <v>3240.24</v>
      </c>
      <c r="F91" s="29">
        <v>2535.84</v>
      </c>
      <c r="G91" s="29">
        <v>9016.32</v>
      </c>
      <c r="H91" s="29">
        <v>0</v>
      </c>
      <c r="I91" s="29">
        <v>352.2</v>
      </c>
      <c r="J91" s="31">
        <f>'[1]NECONSUMAT ECO CLIN'!E89</f>
        <v>2183.64</v>
      </c>
      <c r="K91" s="29">
        <f t="shared" si="3"/>
        <v>2535.8399999999997</v>
      </c>
      <c r="L91" s="29">
        <f t="shared" si="4"/>
        <v>11552.16</v>
      </c>
      <c r="M91" s="29">
        <v>3803.76</v>
      </c>
      <c r="N91" s="29">
        <v>2113.1999999999998</v>
      </c>
      <c r="O91" s="29">
        <v>2888.04</v>
      </c>
      <c r="P91" s="29">
        <f t="shared" si="5"/>
        <v>8805</v>
      </c>
      <c r="Q91" s="29">
        <v>7555.55</v>
      </c>
      <c r="R91" s="36">
        <v>5878.78</v>
      </c>
    </row>
    <row r="92" spans="1:18" x14ac:dyDescent="0.25">
      <c r="A92" s="1">
        <v>86</v>
      </c>
      <c r="B92" s="14" t="s">
        <v>96</v>
      </c>
      <c r="C92" s="5" t="s">
        <v>175</v>
      </c>
      <c r="D92" s="29">
        <v>5347.34</v>
      </c>
      <c r="E92" s="30">
        <v>5523.9</v>
      </c>
      <c r="F92" s="29">
        <v>7657.58</v>
      </c>
      <c r="G92" s="29">
        <v>18528.82</v>
      </c>
      <c r="H92" s="29">
        <v>5756.76</v>
      </c>
      <c r="I92" s="29">
        <v>6061.38</v>
      </c>
      <c r="J92" s="31">
        <f>'[1]NECONSUMAT ECO CLIN'!E90</f>
        <v>5794.82</v>
      </c>
      <c r="K92" s="29">
        <f t="shared" si="3"/>
        <v>17612.96</v>
      </c>
      <c r="L92" s="29">
        <f t="shared" si="4"/>
        <v>36141.78</v>
      </c>
      <c r="M92" s="29">
        <v>6265.96</v>
      </c>
      <c r="N92" s="29">
        <v>5900.02</v>
      </c>
      <c r="O92" s="29">
        <v>6510.32</v>
      </c>
      <c r="P92" s="29">
        <f t="shared" si="5"/>
        <v>18676.3</v>
      </c>
      <c r="Q92" s="29">
        <v>7236.67</v>
      </c>
      <c r="R92" s="36">
        <v>5630.67</v>
      </c>
    </row>
    <row r="93" spans="1:18" x14ac:dyDescent="0.25">
      <c r="A93" s="1">
        <v>87</v>
      </c>
      <c r="B93" s="14" t="s">
        <v>97</v>
      </c>
      <c r="C93" s="5" t="s">
        <v>176</v>
      </c>
      <c r="D93" s="29">
        <v>4670.82</v>
      </c>
      <c r="E93" s="30">
        <v>4151.84</v>
      </c>
      <c r="F93" s="29">
        <v>5782.92</v>
      </c>
      <c r="G93" s="29">
        <v>14605.58</v>
      </c>
      <c r="H93" s="29">
        <v>4670.82</v>
      </c>
      <c r="I93" s="29">
        <v>4670.82</v>
      </c>
      <c r="J93" s="31">
        <f>'[1]NECONSUMAT ECO CLIN'!E91</f>
        <v>3781.14</v>
      </c>
      <c r="K93" s="29">
        <f t="shared" si="3"/>
        <v>13122.779999999999</v>
      </c>
      <c r="L93" s="29">
        <f t="shared" si="4"/>
        <v>27728.36</v>
      </c>
      <c r="M93" s="29">
        <v>2594.9</v>
      </c>
      <c r="N93" s="29">
        <v>4374.26</v>
      </c>
      <c r="O93" s="29">
        <v>4003.56</v>
      </c>
      <c r="P93" s="29">
        <f t="shared" si="5"/>
        <v>10972.72</v>
      </c>
      <c r="Q93" s="29">
        <v>7450.51</v>
      </c>
      <c r="R93" s="36">
        <v>5797.05</v>
      </c>
    </row>
    <row r="94" spans="1:18" x14ac:dyDescent="0.25">
      <c r="A94" s="1">
        <v>88</v>
      </c>
      <c r="B94" s="15" t="s">
        <v>98</v>
      </c>
      <c r="C94" s="12" t="s">
        <v>177</v>
      </c>
      <c r="D94" s="32">
        <v>1481.2</v>
      </c>
      <c r="E94" s="33">
        <v>1505.6</v>
      </c>
      <c r="F94" s="32">
        <v>2812.4</v>
      </c>
      <c r="G94" s="32">
        <v>5799.2000000000007</v>
      </c>
      <c r="H94" s="32">
        <v>3310.4</v>
      </c>
      <c r="I94" s="32">
        <v>3702.2</v>
      </c>
      <c r="J94" s="32">
        <f>'[1]NECONSUMAT ECO CLIN'!E92</f>
        <v>1682.6</v>
      </c>
      <c r="K94" s="32">
        <f t="shared" si="3"/>
        <v>8695.2000000000007</v>
      </c>
      <c r="L94" s="32">
        <f t="shared" si="4"/>
        <v>14494.400000000001</v>
      </c>
      <c r="M94" s="32">
        <v>1009.4</v>
      </c>
      <c r="N94" s="32">
        <v>0</v>
      </c>
      <c r="O94" s="32">
        <v>0</v>
      </c>
      <c r="P94" s="32">
        <f t="shared" si="5"/>
        <v>1009.4</v>
      </c>
      <c r="Q94" s="32">
        <v>0</v>
      </c>
      <c r="R94" s="32">
        <v>0</v>
      </c>
    </row>
    <row r="95" spans="1:18" x14ac:dyDescent="0.25">
      <c r="A95" s="1">
        <v>89</v>
      </c>
      <c r="B95" s="14" t="s">
        <v>99</v>
      </c>
      <c r="C95" s="5" t="s">
        <v>178</v>
      </c>
      <c r="D95" s="29">
        <v>33.700000000000003</v>
      </c>
      <c r="E95" s="30">
        <v>168.5</v>
      </c>
      <c r="F95" s="29">
        <v>640.29999999999995</v>
      </c>
      <c r="G95" s="29">
        <v>842.5</v>
      </c>
      <c r="H95" s="29">
        <v>235.9</v>
      </c>
      <c r="I95" s="29">
        <v>606.6</v>
      </c>
      <c r="J95" s="31">
        <f>'[1]NECONSUMAT ECO CLIN'!E93</f>
        <v>606.6</v>
      </c>
      <c r="K95" s="29">
        <f t="shared" si="3"/>
        <v>1449.1</v>
      </c>
      <c r="L95" s="29">
        <f t="shared" si="4"/>
        <v>2291.6</v>
      </c>
      <c r="M95" s="29">
        <v>741.4</v>
      </c>
      <c r="N95" s="29">
        <v>606.6</v>
      </c>
      <c r="O95" s="29">
        <v>640.29999999999995</v>
      </c>
      <c r="P95" s="29">
        <f t="shared" si="5"/>
        <v>1988.3</v>
      </c>
      <c r="Q95" s="29">
        <v>5578.847999999999</v>
      </c>
      <c r="R95" s="36">
        <v>5071.6799999999994</v>
      </c>
    </row>
    <row r="96" spans="1:18" x14ac:dyDescent="0.25">
      <c r="A96" s="1">
        <v>90</v>
      </c>
      <c r="B96" s="14" t="s">
        <v>100</v>
      </c>
      <c r="C96" s="5" t="s">
        <v>179</v>
      </c>
      <c r="D96" s="29">
        <v>3504.8</v>
      </c>
      <c r="E96" s="30">
        <v>3707</v>
      </c>
      <c r="F96" s="29">
        <v>4246.2</v>
      </c>
      <c r="G96" s="29">
        <v>11458</v>
      </c>
      <c r="H96" s="29">
        <v>3841.8</v>
      </c>
      <c r="I96" s="29">
        <v>4313.6000000000004</v>
      </c>
      <c r="J96" s="31">
        <f>'[1]NECONSUMAT ECO CLIN'!E94</f>
        <v>4044</v>
      </c>
      <c r="K96" s="29">
        <f t="shared" si="3"/>
        <v>12199.400000000001</v>
      </c>
      <c r="L96" s="29">
        <f t="shared" si="4"/>
        <v>23657.4</v>
      </c>
      <c r="M96" s="29">
        <v>3504.8</v>
      </c>
      <c r="N96" s="29">
        <v>4583.2</v>
      </c>
      <c r="O96" s="29">
        <v>4920.2</v>
      </c>
      <c r="P96" s="29">
        <f t="shared" si="5"/>
        <v>13008.2</v>
      </c>
      <c r="Q96" s="29">
        <v>5604.76</v>
      </c>
      <c r="R96" s="36">
        <v>4360.92</v>
      </c>
    </row>
    <row r="97" spans="1:18" x14ac:dyDescent="0.25">
      <c r="A97" s="1">
        <v>91</v>
      </c>
      <c r="B97" s="14" t="s">
        <v>101</v>
      </c>
      <c r="C97" s="5" t="s">
        <v>180</v>
      </c>
      <c r="D97" s="29">
        <v>3503.2</v>
      </c>
      <c r="E97" s="30">
        <v>4514.2</v>
      </c>
      <c r="F97" s="29">
        <v>6131</v>
      </c>
      <c r="G97" s="29">
        <v>14148.4</v>
      </c>
      <c r="H97" s="29">
        <v>4925.3</v>
      </c>
      <c r="I97" s="29">
        <v>3841</v>
      </c>
      <c r="J97" s="31">
        <f>'[1]NECONSUMAT ECO CLIN'!E95</f>
        <v>3235.2</v>
      </c>
      <c r="K97" s="29">
        <f t="shared" si="3"/>
        <v>12001.5</v>
      </c>
      <c r="L97" s="29">
        <f t="shared" si="4"/>
        <v>26149.9</v>
      </c>
      <c r="M97" s="29">
        <v>5457</v>
      </c>
      <c r="N97" s="29">
        <v>3100.4</v>
      </c>
      <c r="O97" s="29">
        <v>2898.2</v>
      </c>
      <c r="P97" s="29">
        <f t="shared" si="5"/>
        <v>11455.599999999999</v>
      </c>
      <c r="Q97" s="29">
        <v>14889.76</v>
      </c>
      <c r="R97" s="36">
        <v>11585.34</v>
      </c>
    </row>
    <row r="98" spans="1:18" ht="30" x14ac:dyDescent="0.25">
      <c r="A98" s="1">
        <v>92</v>
      </c>
      <c r="B98" s="16" t="s">
        <v>195</v>
      </c>
      <c r="C98" s="2" t="s">
        <v>201</v>
      </c>
      <c r="D98" s="29">
        <v>4178.8</v>
      </c>
      <c r="E98" s="30">
        <v>0</v>
      </c>
      <c r="F98" s="29">
        <v>0</v>
      </c>
      <c r="G98" s="29">
        <v>4178.8</v>
      </c>
      <c r="H98" s="29">
        <v>0</v>
      </c>
      <c r="I98" s="29">
        <v>0</v>
      </c>
      <c r="J98" s="31">
        <f>'[1]NECONSUMAT ECO CLIN'!E96</f>
        <v>0</v>
      </c>
      <c r="K98" s="29">
        <f t="shared" si="3"/>
        <v>0</v>
      </c>
      <c r="L98" s="29">
        <f t="shared" si="4"/>
        <v>4178.8</v>
      </c>
      <c r="M98" s="29">
        <v>0</v>
      </c>
      <c r="N98" s="29">
        <v>0</v>
      </c>
      <c r="O98" s="29">
        <v>0</v>
      </c>
      <c r="P98" s="29">
        <f t="shared" si="5"/>
        <v>0</v>
      </c>
      <c r="Q98" s="29">
        <v>6914.04</v>
      </c>
      <c r="R98" s="36">
        <v>5379.64</v>
      </c>
    </row>
    <row r="99" spans="1:18" x14ac:dyDescent="0.25">
      <c r="A99" s="1">
        <v>93</v>
      </c>
      <c r="B99" s="14" t="s">
        <v>102</v>
      </c>
      <c r="C99" s="5" t="s">
        <v>181</v>
      </c>
      <c r="D99" s="29">
        <v>1471.7</v>
      </c>
      <c r="E99" s="30">
        <v>1568.44</v>
      </c>
      <c r="F99" s="29">
        <v>1542.14</v>
      </c>
      <c r="G99" s="29">
        <v>4582.2800000000007</v>
      </c>
      <c r="H99" s="29">
        <v>1156.6400000000001</v>
      </c>
      <c r="I99" s="29">
        <v>1534.74</v>
      </c>
      <c r="J99" s="31">
        <f>'[1]NECONSUMAT ECO CLIN'!E97</f>
        <v>1542.14</v>
      </c>
      <c r="K99" s="29">
        <f t="shared" si="3"/>
        <v>4233.5200000000004</v>
      </c>
      <c r="L99" s="29">
        <f t="shared" si="4"/>
        <v>8815.8000000000011</v>
      </c>
      <c r="M99" s="29">
        <v>1471.7</v>
      </c>
      <c r="N99" s="29">
        <v>1553.24</v>
      </c>
      <c r="O99" s="29">
        <v>960.12</v>
      </c>
      <c r="P99" s="29">
        <f t="shared" si="5"/>
        <v>3985.06</v>
      </c>
      <c r="Q99" s="29">
        <v>7555.55</v>
      </c>
      <c r="R99" s="36">
        <v>5878.78</v>
      </c>
    </row>
    <row r="100" spans="1:18" x14ac:dyDescent="0.25">
      <c r="A100" s="1">
        <v>94</v>
      </c>
      <c r="B100" s="16" t="s">
        <v>218</v>
      </c>
      <c r="C100" s="3" t="s">
        <v>227</v>
      </c>
      <c r="D100" s="29"/>
      <c r="E100" s="30"/>
      <c r="F100" s="29"/>
      <c r="G100" s="29"/>
      <c r="H100" s="29"/>
      <c r="I100" s="29">
        <v>0</v>
      </c>
      <c r="J100" s="31">
        <f>'[1]NECONSUMAT ECO CLIN'!E98</f>
        <v>986.16</v>
      </c>
      <c r="K100" s="29">
        <f t="shared" si="3"/>
        <v>986.16</v>
      </c>
      <c r="L100" s="29">
        <f t="shared" si="4"/>
        <v>986.16</v>
      </c>
      <c r="M100" s="29">
        <v>1338.36</v>
      </c>
      <c r="N100" s="29">
        <v>915.72</v>
      </c>
      <c r="O100" s="29">
        <v>915.72</v>
      </c>
      <c r="P100" s="29">
        <f t="shared" si="5"/>
        <v>3169.8</v>
      </c>
      <c r="Q100" s="29">
        <v>3719.2320000000004</v>
      </c>
      <c r="R100" s="36">
        <v>3381.1200000000003</v>
      </c>
    </row>
    <row r="101" spans="1:18" x14ac:dyDescent="0.25">
      <c r="A101" s="1">
        <v>95</v>
      </c>
      <c r="B101" s="14" t="s">
        <v>103</v>
      </c>
      <c r="C101" s="5" t="s">
        <v>182</v>
      </c>
      <c r="D101" s="29">
        <v>2197.2399999999998</v>
      </c>
      <c r="E101" s="30">
        <v>2426.4</v>
      </c>
      <c r="F101" s="29">
        <v>2682.52</v>
      </c>
      <c r="G101" s="29">
        <v>7306.16</v>
      </c>
      <c r="H101" s="29">
        <v>1752.4</v>
      </c>
      <c r="I101" s="29">
        <v>1240.1600000000001</v>
      </c>
      <c r="J101" s="31">
        <f>'[1]NECONSUMAT ECO CLIN'!E99</f>
        <v>2102.88</v>
      </c>
      <c r="K101" s="29">
        <f t="shared" si="3"/>
        <v>5095.4400000000005</v>
      </c>
      <c r="L101" s="29">
        <f t="shared" si="4"/>
        <v>12401.6</v>
      </c>
      <c r="M101" s="29">
        <v>2264.64</v>
      </c>
      <c r="N101" s="29">
        <v>2156.8000000000002</v>
      </c>
      <c r="O101" s="29">
        <v>1617.6</v>
      </c>
      <c r="P101" s="29">
        <f t="shared" si="5"/>
        <v>6039.0400000000009</v>
      </c>
      <c r="Q101" s="29">
        <v>6508.655999999999</v>
      </c>
      <c r="R101" s="36">
        <v>5916.9599999999991</v>
      </c>
    </row>
    <row r="102" spans="1:18" x14ac:dyDescent="0.25">
      <c r="A102" s="1">
        <v>96</v>
      </c>
      <c r="B102" s="14" t="s">
        <v>104</v>
      </c>
      <c r="C102" s="5" t="s">
        <v>183</v>
      </c>
      <c r="D102" s="29">
        <v>3370</v>
      </c>
      <c r="E102" s="30">
        <v>3302.6</v>
      </c>
      <c r="F102" s="29">
        <v>4111.3999999999996</v>
      </c>
      <c r="G102" s="29">
        <v>10784</v>
      </c>
      <c r="H102" s="29">
        <v>3504.8</v>
      </c>
      <c r="I102" s="29">
        <v>3882.24</v>
      </c>
      <c r="J102" s="31">
        <f>'[1]NECONSUMAT ECO CLIN'!E100</f>
        <v>4178.8</v>
      </c>
      <c r="K102" s="29">
        <f t="shared" si="3"/>
        <v>11565.84</v>
      </c>
      <c r="L102" s="29">
        <f t="shared" si="4"/>
        <v>22349.84</v>
      </c>
      <c r="M102" s="29">
        <v>4381</v>
      </c>
      <c r="N102" s="29">
        <v>3572.2</v>
      </c>
      <c r="O102" s="29">
        <v>3370</v>
      </c>
      <c r="P102" s="29">
        <f t="shared" si="5"/>
        <v>11323.2</v>
      </c>
      <c r="Q102" s="29">
        <v>4448.4000000000005</v>
      </c>
      <c r="R102" s="36">
        <v>3981.46</v>
      </c>
    </row>
    <row r="103" spans="1:18" x14ac:dyDescent="0.25">
      <c r="A103" s="1">
        <v>97</v>
      </c>
      <c r="B103" s="14" t="s">
        <v>105</v>
      </c>
      <c r="C103" s="5" t="s">
        <v>184</v>
      </c>
      <c r="D103" s="29">
        <v>5099.42</v>
      </c>
      <c r="E103" s="30">
        <v>6611.96</v>
      </c>
      <c r="F103" s="29">
        <v>7425</v>
      </c>
      <c r="G103" s="29">
        <v>19136.38</v>
      </c>
      <c r="H103" s="29">
        <v>7610.94</v>
      </c>
      <c r="I103" s="29">
        <v>6701.04</v>
      </c>
      <c r="J103" s="31">
        <f>'[1]NECONSUMAT ECO CLIN'!E101</f>
        <v>7997.5</v>
      </c>
      <c r="K103" s="29">
        <f t="shared" si="3"/>
        <v>22309.48</v>
      </c>
      <c r="L103" s="29">
        <f t="shared" si="4"/>
        <v>41445.86</v>
      </c>
      <c r="M103" s="29">
        <v>8178.16</v>
      </c>
      <c r="N103" s="29">
        <v>4587.18</v>
      </c>
      <c r="O103" s="29">
        <v>8515.16</v>
      </c>
      <c r="P103" s="29">
        <f t="shared" si="5"/>
        <v>21280.5</v>
      </c>
      <c r="Q103" s="29">
        <v>9420.0499999999993</v>
      </c>
      <c r="R103" s="36">
        <v>7329.5</v>
      </c>
    </row>
    <row r="104" spans="1:18" x14ac:dyDescent="0.25">
      <c r="A104" s="1">
        <v>98</v>
      </c>
      <c r="B104" s="14" t="s">
        <v>14</v>
      </c>
      <c r="C104" s="5" t="s">
        <v>185</v>
      </c>
      <c r="D104" s="29">
        <v>7114.44</v>
      </c>
      <c r="E104" s="30">
        <v>6550.92</v>
      </c>
      <c r="F104" s="29">
        <v>7255.32</v>
      </c>
      <c r="G104" s="29">
        <v>20920.68</v>
      </c>
      <c r="H104" s="29">
        <v>8452.7999999999993</v>
      </c>
      <c r="I104" s="29">
        <v>7607.52</v>
      </c>
      <c r="J104" s="31">
        <f>'[1]NECONSUMAT ECO CLIN'!E102</f>
        <v>7677.96</v>
      </c>
      <c r="K104" s="29">
        <f t="shared" si="3"/>
        <v>23738.28</v>
      </c>
      <c r="L104" s="29">
        <f t="shared" si="4"/>
        <v>44658.96</v>
      </c>
      <c r="M104" s="29">
        <v>7818.84</v>
      </c>
      <c r="N104" s="29">
        <v>7889.28</v>
      </c>
      <c r="O104" s="29">
        <v>8382.36</v>
      </c>
      <c r="P104" s="29">
        <f t="shared" si="5"/>
        <v>24090.48</v>
      </c>
      <c r="Q104" s="29">
        <v>9067.41</v>
      </c>
      <c r="R104" s="36">
        <v>7055.12</v>
      </c>
    </row>
    <row r="105" spans="1:18" x14ac:dyDescent="0.25">
      <c r="A105" s="1">
        <v>99</v>
      </c>
      <c r="B105" s="14" t="s">
        <v>106</v>
      </c>
      <c r="C105" s="5" t="s">
        <v>186</v>
      </c>
      <c r="D105" s="29">
        <v>6182.2</v>
      </c>
      <c r="E105" s="30">
        <v>5921.32</v>
      </c>
      <c r="F105" s="29">
        <v>9004.16</v>
      </c>
      <c r="G105" s="29">
        <v>21107.68</v>
      </c>
      <c r="H105" s="29">
        <v>6745.72</v>
      </c>
      <c r="I105" s="29">
        <v>6588.32</v>
      </c>
      <c r="J105" s="31">
        <f>'[1]NECONSUMAT ECO CLIN'!E103</f>
        <v>6675.28</v>
      </c>
      <c r="K105" s="29">
        <f t="shared" si="3"/>
        <v>20009.32</v>
      </c>
      <c r="L105" s="29">
        <f t="shared" si="4"/>
        <v>41117</v>
      </c>
      <c r="M105" s="29">
        <v>6762.24</v>
      </c>
      <c r="N105" s="29">
        <v>4155.96</v>
      </c>
      <c r="O105" s="29">
        <v>7255.32</v>
      </c>
      <c r="P105" s="29">
        <f t="shared" si="5"/>
        <v>18173.52</v>
      </c>
      <c r="Q105" s="29">
        <v>7836.91</v>
      </c>
      <c r="R105" s="36">
        <v>6097.7</v>
      </c>
    </row>
    <row r="106" spans="1:18" x14ac:dyDescent="0.25">
      <c r="A106" s="1">
        <v>100</v>
      </c>
      <c r="B106" s="7" t="s">
        <v>193</v>
      </c>
      <c r="C106" s="6" t="s">
        <v>200</v>
      </c>
      <c r="D106" s="29">
        <v>3620.06</v>
      </c>
      <c r="E106" s="30">
        <v>5884.18</v>
      </c>
      <c r="F106" s="29">
        <v>5191.54</v>
      </c>
      <c r="G106" s="29">
        <v>14695.779999999999</v>
      </c>
      <c r="H106" s="29">
        <v>3839.44</v>
      </c>
      <c r="I106" s="29">
        <v>7989.32</v>
      </c>
      <c r="J106" s="31">
        <f>'[1]NECONSUMAT ECO CLIN'!E104</f>
        <v>7321.26</v>
      </c>
      <c r="K106" s="29">
        <f t="shared" si="3"/>
        <v>19150.02</v>
      </c>
      <c r="L106" s="29">
        <f t="shared" si="4"/>
        <v>33845.800000000003</v>
      </c>
      <c r="M106" s="29">
        <v>6286.2</v>
      </c>
      <c r="N106" s="29">
        <v>3795.96</v>
      </c>
      <c r="O106" s="29">
        <v>7863.9</v>
      </c>
      <c r="P106" s="29">
        <f t="shared" si="5"/>
        <v>17946.059999999998</v>
      </c>
      <c r="Q106" s="29">
        <v>9566.36</v>
      </c>
      <c r="R106" s="36">
        <v>7443.34</v>
      </c>
    </row>
    <row r="107" spans="1:18" x14ac:dyDescent="0.25">
      <c r="A107" s="1">
        <v>101</v>
      </c>
      <c r="B107" s="16" t="s">
        <v>219</v>
      </c>
      <c r="C107" s="3" t="s">
        <v>228</v>
      </c>
      <c r="D107" s="29"/>
      <c r="E107" s="30"/>
      <c r="F107" s="29"/>
      <c r="G107" s="29"/>
      <c r="H107" s="29"/>
      <c r="I107" s="29">
        <v>0</v>
      </c>
      <c r="J107" s="31">
        <f>'[1]NECONSUMAT ECO CLIN'!E105</f>
        <v>5494.32</v>
      </c>
      <c r="K107" s="29">
        <f t="shared" si="3"/>
        <v>5494.32</v>
      </c>
      <c r="L107" s="29">
        <f t="shared" si="4"/>
        <v>5494.32</v>
      </c>
      <c r="M107" s="29">
        <v>7507.08</v>
      </c>
      <c r="N107" s="29">
        <v>7537.08</v>
      </c>
      <c r="O107" s="29">
        <v>7929.72</v>
      </c>
      <c r="P107" s="29">
        <f t="shared" si="5"/>
        <v>22973.88</v>
      </c>
      <c r="Q107" s="29">
        <v>8737.2800000000007</v>
      </c>
      <c r="R107" s="36">
        <v>6798.25</v>
      </c>
    </row>
    <row r="108" spans="1:18" x14ac:dyDescent="0.25">
      <c r="A108" s="1">
        <v>102</v>
      </c>
      <c r="B108" s="16" t="s">
        <v>217</v>
      </c>
      <c r="C108" s="6" t="s">
        <v>226</v>
      </c>
      <c r="D108" s="29"/>
      <c r="E108" s="30"/>
      <c r="F108" s="29"/>
      <c r="G108" s="29"/>
      <c r="H108" s="29"/>
      <c r="I108" s="29">
        <v>0</v>
      </c>
      <c r="J108" s="31">
        <f>'[1]NECONSUMAT ECO CLIN'!E106</f>
        <v>508.54</v>
      </c>
      <c r="K108" s="29">
        <f t="shared" si="3"/>
        <v>508.54</v>
      </c>
      <c r="L108" s="29">
        <f t="shared" si="4"/>
        <v>508.54</v>
      </c>
      <c r="M108" s="29">
        <v>909.9</v>
      </c>
      <c r="N108" s="29">
        <v>1213.2</v>
      </c>
      <c r="O108" s="29">
        <v>1044.7</v>
      </c>
      <c r="P108" s="29">
        <f t="shared" si="5"/>
        <v>3167.8</v>
      </c>
      <c r="Q108" s="29">
        <v>8891.09</v>
      </c>
      <c r="R108" s="36">
        <v>6917.93</v>
      </c>
    </row>
    <row r="109" spans="1:18" x14ac:dyDescent="0.25">
      <c r="A109" s="1">
        <v>103</v>
      </c>
      <c r="B109" s="23" t="s">
        <v>192</v>
      </c>
      <c r="C109" s="24" t="s">
        <v>189</v>
      </c>
      <c r="D109" s="29">
        <v>4578.6000000000004</v>
      </c>
      <c r="E109" s="30">
        <v>3592.44</v>
      </c>
      <c r="F109" s="29">
        <v>4367.28</v>
      </c>
      <c r="G109" s="29">
        <v>12538.32</v>
      </c>
      <c r="H109" s="29">
        <v>3451.56</v>
      </c>
      <c r="I109" s="29">
        <v>3803.76</v>
      </c>
      <c r="J109" s="31">
        <f>'[1]NECONSUMAT ECO CLIN'!E107</f>
        <v>4367.28</v>
      </c>
      <c r="K109" s="29">
        <f t="shared" si="3"/>
        <v>11622.599999999999</v>
      </c>
      <c r="L109" s="29">
        <f t="shared" si="4"/>
        <v>24160.92</v>
      </c>
      <c r="M109" s="29">
        <v>3592.44</v>
      </c>
      <c r="N109" s="29">
        <v>3381.12</v>
      </c>
      <c r="O109" s="29">
        <v>4649.04</v>
      </c>
      <c r="P109" s="29">
        <f t="shared" si="5"/>
        <v>11622.599999999999</v>
      </c>
      <c r="Q109" s="29">
        <v>4649.04</v>
      </c>
      <c r="R109" s="36">
        <v>4226.3999999999996</v>
      </c>
    </row>
    <row r="110" spans="1:18" x14ac:dyDescent="0.25">
      <c r="A110" s="1">
        <v>104</v>
      </c>
      <c r="B110" s="23" t="s">
        <v>191</v>
      </c>
      <c r="C110" s="24" t="s">
        <v>190</v>
      </c>
      <c r="D110" s="29">
        <v>3381.12</v>
      </c>
      <c r="E110" s="30">
        <v>3435.04</v>
      </c>
      <c r="F110" s="29">
        <v>4296.84</v>
      </c>
      <c r="G110" s="29">
        <v>11113</v>
      </c>
      <c r="H110" s="29">
        <v>4562.08</v>
      </c>
      <c r="I110" s="29">
        <v>2888.04</v>
      </c>
      <c r="J110" s="31">
        <f>'[1]NECONSUMAT ECO CLIN'!E108</f>
        <v>3803.76</v>
      </c>
      <c r="K110" s="29">
        <f t="shared" si="3"/>
        <v>11253.880000000001</v>
      </c>
      <c r="L110" s="29">
        <f t="shared" si="4"/>
        <v>22366.880000000001</v>
      </c>
      <c r="M110" s="29">
        <v>3435.04</v>
      </c>
      <c r="N110" s="29">
        <v>986.16</v>
      </c>
      <c r="O110" s="29">
        <v>4578.6000000000004</v>
      </c>
      <c r="P110" s="29">
        <f t="shared" si="5"/>
        <v>8999.7999999999993</v>
      </c>
      <c r="Q110" s="29">
        <v>16131.51</v>
      </c>
      <c r="R110" s="36">
        <v>12551.51</v>
      </c>
    </row>
    <row r="111" spans="1:18" x14ac:dyDescent="0.25">
      <c r="A111" s="1">
        <v>105</v>
      </c>
      <c r="B111" s="20" t="s">
        <v>196</v>
      </c>
      <c r="C111" s="21" t="s">
        <v>197</v>
      </c>
      <c r="D111" s="32">
        <v>4122.92</v>
      </c>
      <c r="E111" s="33">
        <v>4052.48</v>
      </c>
      <c r="F111" s="32">
        <v>4437.72</v>
      </c>
      <c r="G111" s="32">
        <v>12613.119999999999</v>
      </c>
      <c r="H111" s="32">
        <v>4773.3999999999996</v>
      </c>
      <c r="I111" s="32">
        <v>4491.6400000000003</v>
      </c>
      <c r="J111" s="32">
        <f>'[1]NECONSUMAT ECO CLIN'!E109</f>
        <v>4247.28</v>
      </c>
      <c r="K111" s="32">
        <f t="shared" si="3"/>
        <v>13512.32</v>
      </c>
      <c r="L111" s="32">
        <f t="shared" si="4"/>
        <v>26125.439999999999</v>
      </c>
      <c r="M111" s="32">
        <v>5937.84</v>
      </c>
      <c r="N111" s="32">
        <v>0</v>
      </c>
      <c r="O111" s="32">
        <v>0</v>
      </c>
      <c r="P111" s="32">
        <f t="shared" si="5"/>
        <v>5937.84</v>
      </c>
      <c r="Q111" s="32">
        <v>0</v>
      </c>
      <c r="R111" s="32">
        <v>0</v>
      </c>
    </row>
    <row r="112" spans="1:18" x14ac:dyDescent="0.25">
      <c r="A112" s="1">
        <v>106</v>
      </c>
      <c r="B112" s="18" t="s">
        <v>213</v>
      </c>
      <c r="C112" s="6" t="s">
        <v>222</v>
      </c>
      <c r="D112" s="29"/>
      <c r="E112" s="30"/>
      <c r="F112" s="29"/>
      <c r="G112" s="29"/>
      <c r="H112" s="29"/>
      <c r="I112" s="29">
        <v>0</v>
      </c>
      <c r="J112" s="31">
        <f>'[1]NECONSUMAT ECO CLIN'!E110</f>
        <v>1267.92</v>
      </c>
      <c r="K112" s="29">
        <f t="shared" si="3"/>
        <v>1267.92</v>
      </c>
      <c r="L112" s="29">
        <f t="shared" si="4"/>
        <v>1267.92</v>
      </c>
      <c r="M112" s="29">
        <v>3662.88</v>
      </c>
      <c r="N112" s="29">
        <v>7870.76</v>
      </c>
      <c r="O112" s="29">
        <v>6914.86</v>
      </c>
      <c r="P112" s="29">
        <f t="shared" si="5"/>
        <v>18448.5</v>
      </c>
      <c r="Q112" s="29">
        <v>17276.759999999998</v>
      </c>
      <c r="R112" s="36">
        <v>13628.61</v>
      </c>
    </row>
    <row r="113" spans="1:18" x14ac:dyDescent="0.25">
      <c r="A113" s="1">
        <v>107</v>
      </c>
      <c r="B113" s="25" t="s">
        <v>198</v>
      </c>
      <c r="C113" s="26" t="s">
        <v>199</v>
      </c>
      <c r="D113" s="32">
        <v>3221.72</v>
      </c>
      <c r="E113" s="33">
        <v>5378.52</v>
      </c>
      <c r="F113" s="32">
        <v>5675.08</v>
      </c>
      <c r="G113" s="32">
        <v>14275.32</v>
      </c>
      <c r="H113" s="32">
        <v>5580.72</v>
      </c>
      <c r="I113" s="32">
        <v>5877.28</v>
      </c>
      <c r="J113" s="32">
        <f>'[1]NECONSUMAT ECO CLIN'!E111</f>
        <v>0</v>
      </c>
      <c r="K113" s="32">
        <f t="shared" si="3"/>
        <v>11458</v>
      </c>
      <c r="L113" s="32">
        <f t="shared" si="4"/>
        <v>25733.32</v>
      </c>
      <c r="M113" s="32">
        <v>0</v>
      </c>
      <c r="N113" s="32">
        <v>0</v>
      </c>
      <c r="O113" s="32">
        <v>0</v>
      </c>
      <c r="P113" s="32">
        <f t="shared" si="5"/>
        <v>0</v>
      </c>
      <c r="Q113" s="32">
        <v>0</v>
      </c>
      <c r="R113" s="32">
        <v>0</v>
      </c>
    </row>
    <row r="114" spans="1:18" x14ac:dyDescent="0.25">
      <c r="A114" s="1">
        <v>108</v>
      </c>
      <c r="B114" s="18" t="s">
        <v>194</v>
      </c>
      <c r="C114" s="6" t="s">
        <v>202</v>
      </c>
      <c r="D114" s="29">
        <v>3874.2</v>
      </c>
      <c r="E114" s="30">
        <v>3662.88</v>
      </c>
      <c r="F114" s="29">
        <v>2676.72</v>
      </c>
      <c r="G114" s="29">
        <v>10213.799999999999</v>
      </c>
      <c r="H114" s="29">
        <v>3592.44</v>
      </c>
      <c r="I114" s="29">
        <v>3944.64</v>
      </c>
      <c r="J114" s="31">
        <f>'[1]NECONSUMAT ECO CLIN'!E112</f>
        <v>3733.32</v>
      </c>
      <c r="K114" s="29">
        <f t="shared" si="3"/>
        <v>11270.4</v>
      </c>
      <c r="L114" s="29">
        <f t="shared" si="4"/>
        <v>21484.199999999997</v>
      </c>
      <c r="M114" s="29">
        <v>4508.16</v>
      </c>
      <c r="N114" s="29">
        <v>4015.08</v>
      </c>
      <c r="O114" s="29">
        <v>3733.32</v>
      </c>
      <c r="P114" s="29">
        <f t="shared" si="5"/>
        <v>12256.56</v>
      </c>
      <c r="Q114" s="29">
        <v>5543.9999999999991</v>
      </c>
      <c r="R114" s="36">
        <v>5039.9999999999991</v>
      </c>
    </row>
    <row r="115" spans="1:18" x14ac:dyDescent="0.25">
      <c r="A115" s="1">
        <v>109</v>
      </c>
      <c r="B115" s="18" t="s">
        <v>215</v>
      </c>
      <c r="C115" s="6" t="s">
        <v>224</v>
      </c>
      <c r="D115" s="29"/>
      <c r="E115" s="30"/>
      <c r="F115" s="29"/>
      <c r="G115" s="29"/>
      <c r="H115" s="29"/>
      <c r="I115" s="29">
        <v>0</v>
      </c>
      <c r="J115" s="31">
        <f>'[1]NECONSUMAT ECO CLIN'!E113</f>
        <v>1213.2</v>
      </c>
      <c r="K115" s="29">
        <f t="shared" si="3"/>
        <v>1213.2</v>
      </c>
      <c r="L115" s="29">
        <f t="shared" si="4"/>
        <v>1213.2</v>
      </c>
      <c r="M115" s="29">
        <v>1550.2</v>
      </c>
      <c r="N115" s="29">
        <v>1685</v>
      </c>
      <c r="O115" s="29">
        <v>2763.4</v>
      </c>
      <c r="P115" s="29">
        <f t="shared" si="5"/>
        <v>5998.6</v>
      </c>
      <c r="Q115" s="29">
        <v>7986.97</v>
      </c>
      <c r="R115" s="36">
        <v>6214.46</v>
      </c>
    </row>
    <row r="116" spans="1:18" ht="30" x14ac:dyDescent="0.25">
      <c r="A116" s="1">
        <v>110</v>
      </c>
      <c r="B116" s="18" t="s">
        <v>216</v>
      </c>
      <c r="C116" s="6" t="s">
        <v>225</v>
      </c>
      <c r="D116" s="29"/>
      <c r="E116" s="30"/>
      <c r="F116" s="29"/>
      <c r="G116" s="29"/>
      <c r="H116" s="29"/>
      <c r="I116" s="29">
        <v>0</v>
      </c>
      <c r="J116" s="31">
        <f>'[1]NECONSUMAT ECO CLIN'!E114</f>
        <v>0</v>
      </c>
      <c r="K116" s="29">
        <f t="shared" si="3"/>
        <v>0</v>
      </c>
      <c r="L116" s="29">
        <f t="shared" si="4"/>
        <v>0</v>
      </c>
      <c r="M116" s="29">
        <v>0</v>
      </c>
      <c r="N116" s="29">
        <v>0</v>
      </c>
      <c r="O116" s="29">
        <v>0</v>
      </c>
      <c r="P116" s="29">
        <f t="shared" si="5"/>
        <v>0</v>
      </c>
      <c r="Q116" s="29">
        <v>3998.1743999999999</v>
      </c>
      <c r="R116" s="36">
        <v>3634.7039999999997</v>
      </c>
    </row>
    <row r="117" spans="1:18" x14ac:dyDescent="0.25">
      <c r="A117" s="1">
        <v>111</v>
      </c>
      <c r="B117" s="20" t="s">
        <v>214</v>
      </c>
      <c r="C117" s="21" t="s">
        <v>223</v>
      </c>
      <c r="D117" s="32"/>
      <c r="E117" s="33"/>
      <c r="F117" s="32"/>
      <c r="G117" s="32"/>
      <c r="H117" s="32"/>
      <c r="I117" s="32">
        <v>0</v>
      </c>
      <c r="J117" s="32">
        <f>'[1]NECONSUMAT ECO CLIN'!E115</f>
        <v>0</v>
      </c>
      <c r="K117" s="32">
        <f t="shared" si="3"/>
        <v>0</v>
      </c>
      <c r="L117" s="32">
        <f t="shared" si="4"/>
        <v>0</v>
      </c>
      <c r="M117" s="32">
        <f>'[2]NECONSUMAT ECO CLIN'!E115</f>
        <v>0</v>
      </c>
      <c r="N117" s="32">
        <v>0</v>
      </c>
      <c r="O117" s="32">
        <v>0</v>
      </c>
      <c r="P117" s="32">
        <f t="shared" si="5"/>
        <v>0</v>
      </c>
      <c r="Q117" s="32">
        <v>0</v>
      </c>
      <c r="R117" s="32">
        <v>0</v>
      </c>
    </row>
    <row r="118" spans="1:18" x14ac:dyDescent="0.25">
      <c r="C118" s="4" t="s">
        <v>203</v>
      </c>
      <c r="D118" s="10">
        <v>646876.93999999994</v>
      </c>
      <c r="E118" s="34">
        <f t="shared" ref="E118:R118" si="6">SUM(E7:E117)</f>
        <v>739993.73999999987</v>
      </c>
      <c r="F118" s="34">
        <f t="shared" si="6"/>
        <v>821677.59999999974</v>
      </c>
      <c r="G118" s="34">
        <f t="shared" si="6"/>
        <v>2208548.2799999998</v>
      </c>
      <c r="H118" s="34">
        <f t="shared" si="6"/>
        <v>723684.76999999967</v>
      </c>
      <c r="I118" s="34">
        <f t="shared" si="6"/>
        <v>728339.2</v>
      </c>
      <c r="J118" s="35">
        <f t="shared" si="6"/>
        <v>724545.19000000018</v>
      </c>
      <c r="K118" s="29">
        <f t="shared" si="6"/>
        <v>2176569.1599999992</v>
      </c>
      <c r="L118" s="29">
        <f t="shared" si="6"/>
        <v>4385117.4399999995</v>
      </c>
      <c r="M118" s="34">
        <f t="shared" si="6"/>
        <v>729079.99999999988</v>
      </c>
      <c r="N118" s="34">
        <f t="shared" si="6"/>
        <v>633437.6399999999</v>
      </c>
      <c r="O118" s="34">
        <f t="shared" si="6"/>
        <v>749829.39999999979</v>
      </c>
      <c r="P118" s="34">
        <f t="shared" si="6"/>
        <v>2112347.0399999996</v>
      </c>
      <c r="Q118" s="34">
        <f t="shared" si="6"/>
        <v>1340269.3344000003</v>
      </c>
      <c r="R118" s="34">
        <f t="shared" si="6"/>
        <v>1062916.1640000001</v>
      </c>
    </row>
    <row r="119" spans="1:18" x14ac:dyDescent="0.25">
      <c r="E119" s="2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ECO CLINIC</vt:lpstr>
    </vt:vector>
  </TitlesOfParts>
  <Company>CASMB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Valentina Georgiana EFTIMIE</cp:lastModifiedBy>
  <cp:lastPrinted>2025-09-03T12:24:01Z</cp:lastPrinted>
  <dcterms:created xsi:type="dcterms:W3CDTF">2019-09-26T10:40:28Z</dcterms:created>
  <dcterms:modified xsi:type="dcterms:W3CDTF">2026-11-01T15:03:30Z</dcterms:modified>
</cp:coreProperties>
</file>